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husdsupport-my.sharepoint.com/personal/gustavo_landeros_husd_org/Documents/Desktop/"/>
    </mc:Choice>
  </mc:AlternateContent>
  <xr:revisionPtr revIDLastSave="0" documentId="8_{9AE800F6-45D6-4B3B-92D9-FA3B4138585C}" xr6:coauthVersionLast="47" xr6:coauthVersionMax="47" xr10:uidLastSave="{00000000-0000-0000-0000-000000000000}"/>
  <bookViews>
    <workbookView xWindow="30612" yWindow="1368" windowWidth="30936" windowHeight="16896" xr2:uid="{52575DD7-8211-4F18-88B8-DAADDC2C2872}"/>
  </bookViews>
  <sheets>
    <sheet name="SFD NC600-16 SUBMISSI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I">#REF!</definedName>
    <definedName name="\S">#REF!</definedName>
    <definedName name="\Z">#REF!</definedName>
    <definedName name="__Dlr3">'[1]Purchase Price Allocation'!#REF!</definedName>
    <definedName name="__FDS_HYPERLINK_TOGGLE_STATE__" hidden="1">"ON"</definedName>
    <definedName name="_Dlr3">'[1]Purchase Price Allocation'!#REF!</definedName>
    <definedName name="_Key1" hidden="1">#REF!</definedName>
    <definedName name="_Key2" hidden="1">#REF!</definedName>
    <definedName name="_May05">#REF!</definedName>
    <definedName name="_Order1" hidden="1">255</definedName>
    <definedName name="_Order2" hidden="1">255</definedName>
    <definedName name="_Sort" hidden="1">#REF!</definedName>
    <definedName name="_SUB1">#REF!</definedName>
    <definedName name="_SUB2">#REF!</definedName>
    <definedName name="_SUB3">#REF!</definedName>
    <definedName name="_SUB4">#REF!</definedName>
    <definedName name="A">#REF!</definedName>
    <definedName name="ABC">#REF!</definedName>
    <definedName name="Absorption">#REF!</definedName>
    <definedName name="AcqExpDealer1">#REF!</definedName>
    <definedName name="AcqExpDealer3">'[1]Purchase Price Allocation'!#REF!</definedName>
    <definedName name="ACT_BID">#REF!</definedName>
    <definedName name="aging" hidden="1">{#N/A,#N/A,FALSE,"Aging Summary";#N/A,#N/A,FALSE,"Ratio Analysis";#N/A,#N/A,FALSE,"Test 120 Day Accts";#N/A,#N/A,FALSE,"Tickmarks"}</definedName>
    <definedName name="AJ">#REF!</definedName>
    <definedName name="ALL">#REF!</definedName>
    <definedName name="AllTextCol">#REF!</definedName>
    <definedName name="AllTextCol2">#REF!</definedName>
    <definedName name="ALT">#REF!</definedName>
    <definedName name="AMPS">#REF!</definedName>
    <definedName name="APPicture">INDIRECT('[2]Source Data'!$J$9)</definedName>
    <definedName name="April05">#REF!</definedName>
    <definedName name="ARCH">#REF!</definedName>
    <definedName name="ARPicture">INDIRECT('[2]Source Data'!$J$10)</definedName>
    <definedName name="AS2DocOpenMode" hidden="1">"AS2DocumentEdit"</definedName>
    <definedName name="AvgCashTaxPct">#REF!</definedName>
    <definedName name="AvgPrice102000">#REF!</definedName>
    <definedName name="AvgPriceQTD112000">#REF!</definedName>
    <definedName name="AvgPriceQTD122000">#REF!</definedName>
    <definedName name="AVON">#REF!</definedName>
    <definedName name="Balance">#REF!</definedName>
    <definedName name="BALCCOURT">#REF!</definedName>
    <definedName name="BALCOFFICE">#REF!</definedName>
    <definedName name="BALCROOF">#REF!</definedName>
    <definedName name="BasicShrs0300">#REF!</definedName>
    <definedName name="BasicShrs0600">#REF!</definedName>
    <definedName name="BasicShrs0900">#REF!</definedName>
    <definedName name="BasicShrsQ4">#REF!</definedName>
    <definedName name="BasicShrsYTD">#REF!</definedName>
    <definedName name="BAYSPACING">#REF!</definedName>
    <definedName name="BLNK">#REF!</definedName>
    <definedName name="BMWFAIR" hidden="1">{#N/A,#N/A,FALSE,"Aging Summary";#N/A,#N/A,FALSE,"Ratio Analysis";#N/A,#N/A,FALSE,"Test 120 Day Accts";#N/A,#N/A,FALSE,"Tickmarks"}</definedName>
    <definedName name="BONDCALC">#REF!</definedName>
    <definedName name="BONDRATECALC">#REF!</definedName>
    <definedName name="BROKER">#REF!</definedName>
    <definedName name="CapContDealer1">#REF!</definedName>
    <definedName name="CapContDealer3">'[1]Purchase Price Allocation'!#REF!</definedName>
    <definedName name="CapContributions">#REF!</definedName>
    <definedName name="CARE">#REF!</definedName>
    <definedName name="CASAGRANDE">#REF!</definedName>
    <definedName name="cash">#REF!</definedName>
    <definedName name="CashPortion">#REF!</definedName>
    <definedName name="CashPortionDealer1">'[3]Purchase Price'!#REF!</definedName>
    <definedName name="CashPortionDealer3">'[1]Purchase Price Allocation'!#REF!</definedName>
    <definedName name="CG">#REF!</definedName>
    <definedName name="CHANDLER">#REF!</definedName>
    <definedName name="ChrFPRate0100">#REF!</definedName>
    <definedName name="ChrFPRate0200">#REF!</definedName>
    <definedName name="ChrFPRate0300">#REF!</definedName>
    <definedName name="ChrFPWtdAvgQ12000">[4]Ford!#REF!</definedName>
    <definedName name="ChryslerFPInterest">#REF!</definedName>
    <definedName name="CLEAR">#REF!</definedName>
    <definedName name="Close">#REF!</definedName>
    <definedName name="Clubhouse">#REF!</definedName>
    <definedName name="cma" localSheetId="0">[5]!cma</definedName>
    <definedName name="cma">[5]!cma</definedName>
    <definedName name="CodeNames">#REF!</definedName>
    <definedName name="codes">#REF!</definedName>
    <definedName name="ConstStart">'[6]Proforma Comparison'!#REF!</definedName>
    <definedName name="contrib2" hidden="1">{"page1",#N/A,FALSE,"Temp";"page2",#N/A,FALSE,"Temp";"page3",#N/A,FALSE,"Temp";"page4",#N/A,FALSE,"Temp";"page5",#N/A,FALSE,"Temp";"page6",#N/A,FALSE,"Temp"}</definedName>
    <definedName name="contrib3" hidden="1">{"page1",#N/A,FALSE,"Temp";"page2",#N/A,FALSE,"Temp";"page3",#N/A,FALSE,"Temp";"page4",#N/A,FALSE,"Temp";"page5",#N/A,FALSE,"Temp";"page6",#N/A,FALSE,"Temp"}</definedName>
    <definedName name="Cost2328_DCAmount">#REF!</definedName>
    <definedName name="Cost2328_DCAmount1">#REF!</definedName>
    <definedName name="Cost2328_DCAmount2">#REF!</definedName>
    <definedName name="Cost2328_DCAmount3">#REF!</definedName>
    <definedName name="Cost2328_DCAmount4">#REF!</definedName>
    <definedName name="Cost2328_DCDesc">#REF!</definedName>
    <definedName name="Cost2328_DCDesc1">#REF!</definedName>
    <definedName name="Cost2328_DCDesc2">#REF!</definedName>
    <definedName name="Cost2328_DCDesc3">#REF!</definedName>
    <definedName name="Cost2328_DCDesc4">#REF!</definedName>
    <definedName name="Cost2328_Notes">#REF!</definedName>
    <definedName name="Cost2328_NRAmount">#REF!</definedName>
    <definedName name="Cost2328_NRAmount1">#REF!</definedName>
    <definedName name="Cost2328_NRAmount2">#REF!</definedName>
    <definedName name="Cost2328_NRAmount3">#REF!</definedName>
    <definedName name="Cost2328_NRDesc">#REF!</definedName>
    <definedName name="Cost2328_NRDesc1">#REF!</definedName>
    <definedName name="Cost2328_NRDesc2">#REF!</definedName>
    <definedName name="Cost2328_NRDesc3">#REF!</definedName>
    <definedName name="Cost2328_OC">#REF!</definedName>
    <definedName name="Cost2328_OCAmount">#REF!</definedName>
    <definedName name="Cost2328_OCAmount1">#REF!</definedName>
    <definedName name="Cost2328_OCAmount2">#REF!</definedName>
    <definedName name="Cost2328_OCAmount3">#REF!</definedName>
    <definedName name="Cost2328_OCAmount4">#REF!</definedName>
    <definedName name="Cost2328_OCDesc">#REF!</definedName>
    <definedName name="Cost2328_OCDesc1">#REF!</definedName>
    <definedName name="Cost2328_OCDesc2">#REF!</definedName>
    <definedName name="Cost2328_OCDesc3">#REF!</definedName>
    <definedName name="Cost2328_OCDesc4">#REF!</definedName>
    <definedName name="Cost2328_OFAmount">#REF!</definedName>
    <definedName name="Cost2328_OFAmount1">#REF!</definedName>
    <definedName name="Cost2328_OFAmount2">#REF!</definedName>
    <definedName name="Cost2328_OFAmount3">#REF!</definedName>
    <definedName name="Cost2328_OFAmount4">#REF!</definedName>
    <definedName name="Cost2328_OFAmount5">#REF!</definedName>
    <definedName name="Cost2328_OFAmount6">#REF!</definedName>
    <definedName name="Cost2328_OFDesc">#REF!</definedName>
    <definedName name="Cost2328_OFDesc1">#REF!</definedName>
    <definedName name="Cost2328_OFDesc2">#REF!</definedName>
    <definedName name="Cost2328_OFDesc3">#REF!</definedName>
    <definedName name="Cost2328_OFDesc4">#REF!</definedName>
    <definedName name="Cost2328_OFDesc5">#REF!</definedName>
    <definedName name="Cost2328_OFDesc6">#REF!</definedName>
    <definedName name="CPPicture">INDIRECT('[2]Source Data'!$J$7)</definedName>
    <definedName name="cr_fixed_assets_and_accum_depr___november_2000_equip___parts___access">#REF!</definedName>
    <definedName name="CRPicture">INDIRECT('[2]Source Data'!$J$8)</definedName>
    <definedName name="CWCNo">'[7]User Input'!$B$35</definedName>
    <definedName name="Data">#REF!</definedName>
    <definedName name="Date">'[8]Royalty 3727.A'!#REF!</definedName>
    <definedName name="DealerNameClean">'[9]LoadSheet-DoNotComplete'!$G$2</definedName>
    <definedName name="Dealership">[10]Checklist!$A$2</definedName>
    <definedName name="DESCRIPTION">#REF!</definedName>
    <definedName name="DilutedShr0600">#REF!</definedName>
    <definedName name="DilutedShrs0300">#REF!</definedName>
    <definedName name="DilutedShrsQ3">#REF!</definedName>
    <definedName name="DilutedShrsQ4">#REF!</definedName>
    <definedName name="DilutedShrsYTD">#REF!</definedName>
    <definedName name="DilutionConvPStockQ1">#REF!</definedName>
    <definedName name="DilutionPStockQ2">#REF!</definedName>
    <definedName name="DilutionPStockQ3">#REF!</definedName>
    <definedName name="DilutionPStockYTD">#REF!</definedName>
    <definedName name="DilutionStockCompQ1">'[11]Wtd Avg Shares OS 6-30-02'!$E$349,'[11]Wtd Avg Shares OS 6-30-02'!$E$350,'[11]Wtd Avg Shares OS 6-30-02'!$E$352,'[11]Wtd Avg Shares OS 6-30-02'!$E$353</definedName>
    <definedName name="DilutionWarrantsQ1">#REF!</definedName>
    <definedName name="DilutionWarrantsQ2">#REF!</definedName>
    <definedName name="DilutionWarrantsQ3">#REF!</definedName>
    <definedName name="DilutionWarrantsYTD">#REF!</definedName>
    <definedName name="DISPLAY">#REF!</definedName>
    <definedName name="DURATION">#REF!</definedName>
    <definedName name="eff">#REF!</definedName>
    <definedName name="EffTaxRate9812YTD">#REF!</definedName>
    <definedName name="EffTaxRate9912YTD">#REF!</definedName>
    <definedName name="entity">'[12]Essbase Pull of IS data'!$E$6</definedName>
    <definedName name="EssLatest">"Jan 2001"</definedName>
    <definedName name="EssOptions">"A2100000000111000011101100020_01001000"</definedName>
    <definedName name="EssSamplingValue">100</definedName>
    <definedName name="EVAL1">#REF!</definedName>
    <definedName name="EVAL2">#REF!</definedName>
    <definedName name="EVAL3">#REF!</definedName>
    <definedName name="EVAL4">#REF!</definedName>
    <definedName name="EXTWALL">#REF!</definedName>
    <definedName name="FCodeNames">#REF!</definedName>
    <definedName name="fd" hidden="1">{"page1",#N/A,FALSE,"Temp";"page2",#N/A,FALSE,"Temp";"page3",#N/A,FALSE,"Temp";"page4",#N/A,FALSE,"Temp";"page5",#N/A,FALSE,"Temp";"page6",#N/A,FALSE,"Temp"}</definedName>
    <definedName name="FEE">#REF!</definedName>
    <definedName name="fin_gross">'[13]#REF'!$C$76:$D$76</definedName>
    <definedName name="FIRST">#REF!</definedName>
    <definedName name="FIVE">#REF!</definedName>
    <definedName name="FLAG">#REF!</definedName>
    <definedName name="FLOORS">#REF!</definedName>
    <definedName name="FNTNHILLS">#REF!</definedName>
    <definedName name="FOOTP">#REF!</definedName>
    <definedName name="FordFPInterest">#REF!</definedName>
    <definedName name="FOUR">#REF!</definedName>
    <definedName name="Freezepane">#REF!</definedName>
    <definedName name="GC">#REF!</definedName>
    <definedName name="GILBERT">#REF!</definedName>
    <definedName name="GLENDALE">#REF!</definedName>
    <definedName name="GMACFPInterest">#REF!</definedName>
    <definedName name="Goodwil">#REF!</definedName>
    <definedName name="Goodwill">#REF!</definedName>
    <definedName name="GoodwillYTD">#REF!</definedName>
    <definedName name="GoToMortgagorOtherFeeDesc">'[2]2328 GR'!#REF!</definedName>
    <definedName name="Group_Rank_BMW">#REF!</definedName>
    <definedName name="Group_Rank_Chrysler">#REF!</definedName>
    <definedName name="Group_Rank_Ford">#REF!</definedName>
    <definedName name="Group_Rank_GM">#REF!</definedName>
    <definedName name="Group_Rank_Honda_Toyota">#REF!</definedName>
    <definedName name="Group_Rank_Imports">#REF!</definedName>
    <definedName name="Group_Rank_Luxury">#REF!</definedName>
    <definedName name="Headings">#REF!</definedName>
    <definedName name="HUD_Project_Number">[14]Checklist!$C$28</definedName>
    <definedName name="I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#REF!</definedName>
    <definedName name="LASERPRO">#REF!</definedName>
    <definedName name="LastUnits">'[6]Proforma Comparison'!#REF!</definedName>
    <definedName name="LEASED">#REF!</definedName>
    <definedName name="lutefix" hidden="1">{#N/A,#N/A,FALSE,"Aging Summary";#N/A,#N/A,FALSE,"Ratio Analysis";#N/A,#N/A,FALSE,"Test 120 Day Accts";#N/A,#N/A,FALSE,"Tickmarks"}</definedName>
    <definedName name="lutefix2" hidden="1">{#N/A,#N/A,FALSE,"Aging Summary";#N/A,#N/A,FALSE,"Ratio Analysis";#N/A,#N/A,FALSE,"Test 120 Day Accts";#N/A,#N/A,FALSE,"Tickmarks"}</definedName>
    <definedName name="MARANA">#REF!</definedName>
    <definedName name="March05">#REF!</definedName>
    <definedName name="MECHSCREEN">#REF!</definedName>
    <definedName name="MESA">#REF!</definedName>
    <definedName name="Mileage">#REF!</definedName>
    <definedName name="Month">'[15]MONTHLY CHECKLIST'!$F$5</definedName>
    <definedName name="MULT">#REF!</definedName>
    <definedName name="Name">#REF!</definedName>
    <definedName name="NCLiabilities">#REF!</definedName>
    <definedName name="NEST2">#REF!</definedName>
    <definedName name="NetIncome9812YTD">#REF!</definedName>
    <definedName name="new" hidden="1">{#N/A,#N/A,FALSE,"Sheet1"}</definedName>
    <definedName name="newer" hidden="1">{#N/A,#N/A,FALSE,"Sheet1"}</definedName>
    <definedName name="newer2" hidden="1">{#N/A,#N/A,FALSE,"Sheet1"}</definedName>
    <definedName name="NEXT1">#REF!</definedName>
    <definedName name="NEXT3">#REF!</definedName>
    <definedName name="NRSF">'[16]Input Assumption'!$J$86</definedName>
    <definedName name="OFFICE">#REF!</definedName>
    <definedName name="OFFICES">#REF!</definedName>
    <definedName name="ONE">#REF!</definedName>
    <definedName name="OptionInfo">#REF!</definedName>
    <definedName name="ORO">#REF!</definedName>
    <definedName name="OVER">#REF!</definedName>
    <definedName name="Overhead">'[17]ESTIMATE ENTRY'!#REF!</definedName>
    <definedName name="PANELHT">#REF!</definedName>
    <definedName name="PANELWIDTH">#REF!</definedName>
    <definedName name="PARAPET">#REF!</definedName>
    <definedName name="PEORIA">#REF!</definedName>
    <definedName name="PERIMWALL">#REF!</definedName>
    <definedName name="Phone">[10]Checklist!$A$4</definedName>
    <definedName name="PHX">#REF!</definedName>
    <definedName name="Picture">INDIRECT('[18]92329'!#REF!)</definedName>
    <definedName name="PLUG_COL">#REF!</definedName>
    <definedName name="PPE">#REF!</definedName>
    <definedName name="PreferredStockPortion">#REF!</definedName>
    <definedName name="PrefStockDealer1">'[3]Purchase Price'!#REF!</definedName>
    <definedName name="PrefStockDealer3">'[1]Purchase Price Allocation'!#REF!</definedName>
    <definedName name="Preparer">[10]Checklist!$A$3</definedName>
    <definedName name="Price2000">#REF!</definedName>
    <definedName name="_xlnm.Print_Area" localSheetId="0">'SFD NC600-16 SUBMISSION'!$A$1:$G$224</definedName>
    <definedName name="_xlnm.Print_Area">#REF!</definedName>
    <definedName name="PRINT_AREA_MI">#REF!</definedName>
    <definedName name="_xlnm.Print_Titles" localSheetId="0">'SFD NC600-16 SUBMISSION'!$11:$14</definedName>
    <definedName name="_xlnm.Print_Titles">#REF!</definedName>
    <definedName name="Print_Titles_MI">#REF!</definedName>
    <definedName name="Project_City">[14]Checklist!$C$25</definedName>
    <definedName name="Project_County">'[14]@Salient Data Sheet'!$B$24</definedName>
    <definedName name="Project_Name">[14]Checklist!$A$22</definedName>
    <definedName name="Project_State">[14]Checklist!$C$26</definedName>
    <definedName name="Project_Street_Name">[14]Checklist!$C$24</definedName>
    <definedName name="Project_Street_Number">[14]Checklist!$A$24</definedName>
    <definedName name="Project_Zip">'[14]@Salient Data Sheet'!$B$26</definedName>
    <definedName name="ProjectedBid">#REF!</definedName>
    <definedName name="ProjectedFee">#REF!</definedName>
    <definedName name="projname">[19]ProjDataSheet!$D$4</definedName>
    <definedName name="PV">#REF!</definedName>
    <definedName name="Q">#REF!</definedName>
    <definedName name="Q12000DaysinQuarter">[4]Ford!#REF!</definedName>
    <definedName name="Qtr12000AvgClose">#REF!</definedName>
    <definedName name="Qtr1AvgClose">#REF!</definedName>
    <definedName name="Qtr22000AvgClose">#REF!</definedName>
    <definedName name="Qtr32000AvgClose">#REF!</definedName>
    <definedName name="QtrAvgClose">#REF!</definedName>
    <definedName name="QUANTITYSURVEY">#REF!</definedName>
    <definedName name="QUEENCRK">#REF!</definedName>
    <definedName name="RaContractorrOtherFeeDesc">'[20]GC GR'!#REF!</definedName>
    <definedName name="RATE1">#REF!</definedName>
    <definedName name="RATE2">#REF!</definedName>
    <definedName name="RATE3">#REF!</definedName>
    <definedName name="RATE4">#REF!</definedName>
    <definedName name="RATE5">#REF!</definedName>
    <definedName name="RegionVP_AL">#REF!</definedName>
    <definedName name="RegionVP_BIRM">#REF!</definedName>
    <definedName name="RegionVP_Carolina">#REF!</definedName>
    <definedName name="RegionVP_Rank_East_FL">#REF!</definedName>
    <definedName name="RegionVP_Rank_GA">#REF!</definedName>
    <definedName name="RegionVP_Rank_LV">#REF!</definedName>
    <definedName name="RegionVP_Rank_Mid_Atlantic">#REF!</definedName>
    <definedName name="RegionVP_Rank_Non_Franchise">#REF!</definedName>
    <definedName name="RegionVP_Rank_Ohio">#REF!</definedName>
    <definedName name="RegionVP_Rank_OK">#REF!</definedName>
    <definedName name="RegionVP_Rank_San_Francisco">#REF!</definedName>
    <definedName name="RegionVP_Rank_SC">#REF!</definedName>
    <definedName name="RegionVP_Rank_SF_Luxury">#REF!</definedName>
    <definedName name="RegionVP_Rank_SouthCA">#REF!</definedName>
    <definedName name="RegionVP_Rank_TN">#REF!</definedName>
    <definedName name="RegionVP_WFL">#REF!</definedName>
    <definedName name="Report_Date">#REF!</definedName>
    <definedName name="RESTROOM">#REF!</definedName>
    <definedName name="RETAIL">#REF!</definedName>
    <definedName name="rnd">[19]ProjDataSheet!$D$18</definedName>
    <definedName name="ROOF">#REF!</definedName>
    <definedName name="ROOMS">#REF!</definedName>
    <definedName name="RowTitles">#REF!</definedName>
    <definedName name="SalesTaxPrecentage">#REF!</definedName>
    <definedName name="SCH">#REF!</definedName>
    <definedName name="SCOTTS">#REF!</definedName>
    <definedName name="SEDONA">#REF!</definedName>
    <definedName name="SES">#REF!</definedName>
    <definedName name="SF">#REF!</definedName>
    <definedName name="sfdfgsdf">#REF!</definedName>
    <definedName name="SFTOTAL">#REF!</definedName>
    <definedName name="SHOWLOW">#REF!</definedName>
    <definedName name="SITE">#REF!</definedName>
    <definedName name="SITEPERIM">#REF!</definedName>
    <definedName name="SIX">#REF!</definedName>
    <definedName name="SIZE">#REF!</definedName>
    <definedName name="SLOPE">#REF!</definedName>
    <definedName name="Spec_Comments">#REF!</definedName>
    <definedName name="STEM">#REF!</definedName>
    <definedName name="STRUCTUREDEPTH">#REF!</definedName>
    <definedName name="Subtotallb">'[17]ESTIMATE ENTRY'!#REF!,'[17]ESTIMATE ENTRY'!#REF!</definedName>
    <definedName name="SUITES">#REF!</definedName>
    <definedName name="SUM_E">#REF!</definedName>
    <definedName name="SUM_F">#REF!</definedName>
    <definedName name="SummaryJobs">#REF!</definedName>
    <definedName name="SUNCITY">#REF!</definedName>
    <definedName name="SUPER">#REF!</definedName>
    <definedName name="SURPRISE">#REF!</definedName>
    <definedName name="TAXES">#REF!</definedName>
    <definedName name="TAXRATE">#REF!</definedName>
    <definedName name="TEMPE">#REF!</definedName>
    <definedName name="test">#REF!</definedName>
    <definedName name="TextRefCopyRangeCount" hidden="1">1</definedName>
    <definedName name="THIS">#REF!</definedName>
    <definedName name="THREE">#REF!</definedName>
    <definedName name="TI">#REF!</definedName>
    <definedName name="TIPARKING">#REF!</definedName>
    <definedName name="TITLE">#REF!</definedName>
    <definedName name="Titles">#REF!</definedName>
    <definedName name="TOLLESON">#REF!</definedName>
    <definedName name="TOTAL">#REF!</definedName>
    <definedName name="trueup">'[21]Booking of True-Ups'!$A$13:$AG$144</definedName>
    <definedName name="TSCodeNames">#REF!</definedName>
    <definedName name="TUCSON">#REF!</definedName>
    <definedName name="TWO">#REF!</definedName>
    <definedName name="UNITS">#REF!</definedName>
    <definedName name="upstDataMap">#REF!</definedName>
    <definedName name="Vacancy">#REF!</definedName>
    <definedName name="VAULTWALL">#REF!</definedName>
    <definedName name="WAREHOUSE">#REF!</definedName>
    <definedName name="WH">#REF!</definedName>
    <definedName name="WHPARKING">#REF!</definedName>
    <definedName name="WM" comment="Weight of Measure">#REF!</definedName>
    <definedName name="WorkingCapital">#REF!</definedName>
    <definedName name="wrn.Adjustments." hidden="1">{"Page1",#N/A,FALSE,"Matrix (1)";"Page2",#N/A,FALSE,"Pay-Out";"Page3",#N/A,FALSE,"Prems_Reserves";"Page4",#N/A,FALSE,"Adj. EPS";"Page5",#N/A,FALSE,"Acc_Dil"}</definedName>
    <definedName name="wrn.Adjustments2" hidden="1">{"Page1",#N/A,FALSE,"Matrix (1)";"Page2",#N/A,FALSE,"Pay-Out";"Page3",#N/A,FALSE,"Prems_Reserves";"Page4",#N/A,FALSE,"Adj. EPS";"Page5",#N/A,FALSE,"Acc_Dil"}</definedName>
    <definedName name="wrn.Aging._.and._.Trend._.Analysis." hidden="1">{#N/A,#N/A,FALSE,"Aging Summary";#N/A,#N/A,FALSE,"Ratio Analysis";#N/A,#N/A,FALSE,"Test 120 Day Accts";#N/A,#N/A,FALSE,"Tickmarks"}</definedName>
    <definedName name="wrn.All._.Pages." hidden="1">{"Page1",#N/A,FALSE,"CapitalSum";"Page2",#N/A,FALSE,"GAAP";"Page3",#N/A,FALSE,"GAAP";"Page4",#N/A,FALSE,"Earnings Multiple";"Page5",#N/A,FALSE,"Book Value &amp; ROE";"Page6",#N/A,FALSE,"Book Multiple";"Page7",#N/A,FALSE,"Book Value";"Page8",#N/A,FALSE,"Earnings";"Page9",#N/A,FALSE,"Comparison";"Page10",#N/A,FALSE,"Comparison (2)";"Page11",#N/A,FALSE,"Ownership"}</definedName>
    <definedName name="wrn.All._.Pages2" hidden="1">{"Page1",#N/A,FALSE,"CapitalSum";"Page2",#N/A,FALSE,"GAAP";"Page3",#N/A,FALSE,"GAAP";"Page4",#N/A,FALSE,"Earnings Multiple";"Page5",#N/A,FALSE,"Book Value &amp; ROE";"Page6",#N/A,FALSE,"Book Multiple";"Page7",#N/A,FALSE,"Book Value";"Page8",#N/A,FALSE,"Earnings";"Page9",#N/A,FALSE,"Comparison";"Page10",#N/A,FALSE,"Comparison (2)";"Page11",#N/A,FALSE,"Ownership"}</definedName>
    <definedName name="wrn.Alloutput." hidden="1">{#N/A,#N/A,TRUE,"Deal Summary";#N/A,#N/A,TRUE,"CGIC &amp;PLICO Results";#N/A,#N/A,TRUE,"Consolidated Results";#N/A,#N/A,TRUE,"Consolidated Sources_Uses";#N/A,#N/A,TRUE,"BS";#N/A,#N/A,TRUE,"Income Statement";#N/A,#N/A,TRUE,"Accretion_Dilution";#N/A,#N/A,TRUE,"Matrix";#N/A,#N/A,TRUE,"Purchase_sensitivity";#N/A,#N/A,TRUE,"TEMPLATE";#N/A,#N/A,TRUE,"NII Reconc";#N/A,#N/A,TRUE,"CG Rollup";#N/A,#N/A,TRUE,"PYR Rollup";#N/A,#N/A,TRUE,"CG New MS";#N/A,#N/A,TRUE,"CG &amp; PYR Stat Info ----&gt;";#N/A,#N/A,TRUE,"CG Med Sup";#N/A,#N/A,TRUE,"CG DI";#N/A,#N/A,TRUE,"CG A&amp;H";#N/A,#N/A,TRUE,"CG LT Care";#N/A,#N/A,TRUE,"CG Universal";#N/A,#N/A,TRUE,"CG Annuities";#N/A,#N/A,TRUE,"PYR MED SUP";#N/A,#N/A,TRUE,"PYR MED SEL";#N/A,#N/A,TRUE,"PYR LT Care";#N/A,#N/A,TRUE,"PYR Universal";#N/A,#N/A,TRUE,"PYR Universal";#N/A,#N/A,TRUE,"PYR Other A&amp;H";#N/A,#N/A,TRUE,"PYR Annuities";#N/A,#N/A,TRUE,"PYR Other Life";#N/A,#N/A,TRUE,"UHCO Statutory Info ----&gt;";#N/A,#N/A,TRUE,"UHCO Source_Use";#N/A,#N/A,TRUE,"UHCO_Debt Paydown";#N/A,#N/A,TRUE,"Union Bankers";#N/A,#N/A,TRUE,"Penn Life";#N/A,#N/A,TRUE,"Constitution"}</definedName>
    <definedName name="wrn.Auto._.Comp." hidden="1">{#N/A,#N/A,FALSE,"Sheet1"}</definedName>
    <definedName name="wrn.CGIC._.PLICO._.Statutory._.Results." hidden="1">{#N/A,#N/A,FALSE,"TEMPLATE";#N/A,#N/A,FALSE,"CG Rollup";#N/A,#N/A,FALSE,"PYR Rollup";#N/A,#N/A,FALSE,"CG New MS";#N/A,#N/A,FALSE,"CG &amp; PYR Stat Info ----&gt;";#N/A,#N/A,FALSE,"CG Med Sup";#N/A,#N/A,FALSE,"CG DI";#N/A,#N/A,FALSE,"CG A&amp;H";#N/A,#N/A,FALSE,"CG LT Care";#N/A,#N/A,FALSE,"CG Universal";#N/A,#N/A,FALSE,"CG Universal";#N/A,#N/A,FALSE,"CG Annuities";#N/A,#N/A,FALSE,"PYR MED SUP";#N/A,#N/A,FALSE,"PYR MED SEL";#N/A,#N/A,FALSE,"PYR LT Care";#N/A,#N/A,FALSE,"PYR Universal";#N/A,#N/A,FALSE,"PYR Other A&amp;H";#N/A,#N/A,FALSE,"PYR Annuities";#N/A,#N/A,FALSE,"PYR Other Life"}</definedName>
    <definedName name="wrn.CIS." hidden="1">{"bsheet",#N/A,FALSE,"Present";"income",#N/A,FALSE,"Present";"ratios1",#N/A,FALSE,"Present";"expenses",#N/A,FALSE,"Present";"ratios2",#N/A,FALSE,"Present";"cashflow",#N/A,FALSE,"Present";"GAAP",#N/A,FALSE,"Present";"dividends",#N/A,FALSE,"Present";"invest1",#N/A,FALSE,"Present";"earned",#N/A,FALSE,"Present";"reserves1",#N/A,FALSE,"Present";"reserves2",#N/A,FALSE,"Present"}</definedName>
    <definedName name="wrn.compare." hidden="1">{"page1",#N/A,FALSE,"Temp";"page2",#N/A,FALSE,"Temp";"page3",#N/A,FALSE,"Temp";"page4",#N/A,FALSE,"Temp";"page5",#N/A,FALSE,"Temp";"page6",#N/A,FALSE,"Temp"}</definedName>
    <definedName name="wrn.compare.2" hidden="1">{"page1",#N/A,FALSE,"Temp";"page2",#N/A,FALSE,"Temp";"page3",#N/A,FALSE,"Temp";"page4",#N/A,FALSE,"Temp";"page5",#N/A,FALSE,"Temp";"page6",#N/A,FALSE,"Temp"}</definedName>
    <definedName name="wrn.Full._.Report." hidden="1">{#N/A,#N/A,TRUE,"Consolidated";#N/A,#N/A,TRUE,"New Home";#N/A,#N/A,TRUE,"Resale";#N/A,#N/A,TRUE,"Insurance";#N/A,#N/A,TRUE,"Services";#N/A,#N/A,TRUE,"Comparison";#N/A,#N/A,TRUE,"Intercompany Adjustments";#N/A,#N/A,TRUE,"FCF";#N/A,#N/A,TRUE,"DCF";#N/A,#N/A,TRUE,"DCF_Sensitivity"}</definedName>
    <definedName name="wrn.Inputs." hidden="1">{"Input1",#N/A,FALSE,"PF";"Input2",#N/A,FALSE,"PF";"Input3",#N/A,FALSE,"PF"}</definedName>
    <definedName name="wrn.Inputs.2" hidden="1">{"Input1",#N/A,FALSE,"PF";"Input2",#N/A,FALSE,"PF";"Input3",#N/A,FALSE,"PF"}</definedName>
    <definedName name="wrn.print." hidden="1">{"page1",#N/A,FALSE,"PF";"page2",#N/A,FALSE,"PF";"page3",#N/A,FALSE,"PF";"page4",#N/A,FALSE,"Bal_Sht"}</definedName>
    <definedName name="wrn.PRINT._.FULL." hidden="1">{"Page1",#N/A,FALSE,"4YR_PROJ";"Page2",#N/A,FALSE,"EPS IMPACT";"Page3",#N/A,FALSE,"TOPrS";"Page4",#N/A,FALSE,"Shares Matrix";"Page5",#N/A,FALSE,"RAT_CAP";"Page6",#N/A,FALSE,"PRIDES"}</definedName>
    <definedName name="wrn.PRINT._.FULL2" hidden="1">{"Page1",#N/A,FALSE,"4YR_PROJ";"Page2",#N/A,FALSE,"EPS IMPACT";"Page3",#N/A,FALSE,"TOPrS";"Page4",#N/A,FALSE,"Shares Matrix";"Page5",#N/A,FALSE,"RAT_CAP";"Page6",#N/A,FALSE,"PRIDES"}</definedName>
    <definedName name="wrn.print.2" hidden="1">{"page1",#N/A,FALSE,"PF";"page2",#N/A,FALSE,"PF";"page3",#N/A,FALSE,"PF";"page4",#N/A,FALSE,"Bal_Sht"}</definedName>
    <definedName name="wrn.PRINT1." hidden="1">{"page1",#N/A,FALSE,"PF";"page2",#N/A,FALSE,"PF";"page3",#N/A,FALSE,"PF";"page4",#N/A,FALSE,"Bal_Sht"}</definedName>
    <definedName name="wrn.PRINT12" hidden="1">{"page1",#N/A,FALSE,"PF";"page2",#N/A,FALSE,"PF";"page3",#N/A,FALSE,"PF";"page4",#N/A,FALSE,"Bal_Sht"}</definedName>
    <definedName name="wrn.quick." hidden="1">{"bsheet",#N/A,FALSE,"TEMPLATE";"income",#N/A,FALSE,"TEMPLATE";"ratios1",#N/A,FALSE,"TEMPLATE";"ratios2",#N/A,FALSE,"TEMPLATE";"cashflow",#N/A,FALSE,"TEMPLATE";"taxes",#N/A,FALSE,"TEMPLATE";"earned",#N/A,FALSE,"TEMPLATE";"GAAP",#N/A,FALSE,"TEMPLATE";"dividends",#N/A,FALSE,"TEMPLATE";"invest1",#N/A,FALSE,"TEMPLATE";"bonds1",#N/A,FALSE,"TEMPLATE";"bonds2",#N/A,FALSE,"TEMPLATE";"reserves1",#N/A,FALSE,"TEMPLATE";"reserves2",#N/A,FALSE,"TEMPLATE";"reserves3",#N/A,FALSE,"TEMPLATE"}</definedName>
    <definedName name="wrn.Report._.1." hidden="1">{"lbo-1",#N/A,FALSE,"TEMPLATE";"lbo-2",#N/A,FALSE,"TEMPLATE";"lbo-3",#N/A,FALSE,"TEMPLATE";"lbo-4",#N/A,FALSE,"TEMPLATE";"lbo-5",#N/A,FALSE,"TEMPLATE"}</definedName>
    <definedName name="wrn.sens." hidden="1">{"sens1\",#N/A,FALSE,"PF";"sens2",#N/A,FALSE,"PF";"sens3",#N/A,FALSE,"PF";"sens4",#N/A,FALSE,"PF"}</definedName>
    <definedName name="wrn.Summary." hidden="1">{#N/A,#N/A,FALSE,"Deal Summary";#N/A,#N/A,FALSE,"CGIC &amp;PLICO Results";#N/A,#N/A,FALSE,"Consolidated Results";#N/A,#N/A,FALSE,"Consolidated Source_Uses&amp;Debt ";#N/A,#N/A,FALSE,"Bal_Sht";#N/A,#N/A,FALSE,"Income Statement";#N/A,#N/A,FALSE,"Accretion_Dilution";#N/A,#N/A,FALSE,"Matrix";#N/A,#N/A,FALSE,"Purchase_sensitivity"}</definedName>
    <definedName name="wrn.UHCO._.Statutory._.Results." hidden="1">{#N/A,#N/A,FALSE,"UHCO Statutory Info ----&gt;";#N/A,#N/A,FALSE,"UHCO Source_Use";#N/A,#N/A,FALSE,"UHCO_Debt Paydown";#N/A,#N/A,FALSE,"Union Bankers";#N/A,#N/A,FALSE,"Penn Life";#N/A,#N/A,FALSE,"Constitution"}</definedName>
    <definedName name="XREF_COLUMN_1" hidden="1">'[22]Depr Exp Roll'!#REF!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Year">[23]Drivers!$B$6</definedName>
    <definedName name="YUMA">[24]SpdSht!#REF!</definedName>
    <definedName name="Z_2C9B56F5_DC45_4E94_87D5_DFB6269D97C8_.wvu.Cols" localSheetId="0" hidden="1">'SFD NC600-16 SUBMISSION'!#REF!,'SFD NC600-16 SUBMISSION'!$I:$I,'SFD NC600-16 SUBMISSION'!$L:$L,'SFD NC600-16 SUBMISSION'!$O:$O,'SFD NC600-16 SUBMISSION'!$R:$R,'SFD NC600-16 SUBMISSION'!$U:$U</definedName>
    <definedName name="Z_2C9B56F5_DC45_4E94_87D5_DFB6269D97C8_.wvu.PrintArea" localSheetId="0" hidden="1">'SFD NC600-16 SUBMISSION'!$A$1:$G$221</definedName>
    <definedName name="Z_2C9B56F5_DC45_4E94_87D5_DFB6269D97C8_.wvu.PrintTitles" localSheetId="0" hidden="1">'SFD NC600-16 SUBMISSION'!$1:$9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1" i="1" l="1"/>
  <c r="F11" i="1" s="1"/>
  <c r="E221" i="1"/>
  <c r="E11" i="1" s="1"/>
  <c r="D221" i="1"/>
  <c r="A220" i="1"/>
  <c r="A219" i="1"/>
  <c r="A218" i="1"/>
  <c r="A217" i="1"/>
  <c r="A214" i="1"/>
  <c r="F212" i="1"/>
  <c r="F222" i="1" s="1"/>
  <c r="E212" i="1"/>
  <c r="E222" i="1" s="1"/>
  <c r="D224" i="1" s="1"/>
  <c r="F211" i="1"/>
  <c r="E211" i="1"/>
  <c r="D211" i="1"/>
  <c r="A211" i="1" s="1"/>
  <c r="F203" i="1"/>
  <c r="E203" i="1"/>
  <c r="D203" i="1"/>
  <c r="A203" i="1" s="1"/>
  <c r="F190" i="1"/>
  <c r="E190" i="1"/>
  <c r="D190" i="1"/>
  <c r="A190" i="1" s="1"/>
  <c r="F185" i="1"/>
  <c r="E185" i="1"/>
  <c r="D185" i="1"/>
  <c r="A185" i="1" s="1"/>
  <c r="F180" i="1"/>
  <c r="E180" i="1"/>
  <c r="D180" i="1"/>
  <c r="A180" i="1" s="1"/>
  <c r="F174" i="1"/>
  <c r="E174" i="1"/>
  <c r="D174" i="1"/>
  <c r="A174" i="1" s="1"/>
  <c r="F168" i="1"/>
  <c r="E168" i="1"/>
  <c r="D168" i="1"/>
  <c r="A168" i="1" s="1"/>
  <c r="F165" i="1"/>
  <c r="E165" i="1"/>
  <c r="D165" i="1"/>
  <c r="A165" i="1" s="1"/>
  <c r="F157" i="1"/>
  <c r="E157" i="1"/>
  <c r="D157" i="1"/>
  <c r="A157" i="1" s="1"/>
  <c r="F149" i="1"/>
  <c r="E149" i="1"/>
  <c r="D149" i="1"/>
  <c r="A149" i="1" s="1"/>
  <c r="F146" i="1"/>
  <c r="E146" i="1"/>
  <c r="D146" i="1"/>
  <c r="A146" i="1" s="1"/>
  <c r="F141" i="1"/>
  <c r="E141" i="1"/>
  <c r="D141" i="1"/>
  <c r="A141" i="1" s="1"/>
  <c r="F135" i="1"/>
  <c r="E135" i="1"/>
  <c r="D135" i="1"/>
  <c r="A135" i="1" s="1"/>
  <c r="F127" i="1"/>
  <c r="E127" i="1"/>
  <c r="D127" i="1"/>
  <c r="A127" i="1" s="1"/>
  <c r="F113" i="1"/>
  <c r="E113" i="1"/>
  <c r="D113" i="1"/>
  <c r="A113" i="1" s="1"/>
  <c r="F98" i="1"/>
  <c r="E98" i="1"/>
  <c r="D98" i="1"/>
  <c r="A98" i="1" s="1"/>
  <c r="F83" i="1"/>
  <c r="E83" i="1"/>
  <c r="D83" i="1"/>
  <c r="A83" i="1" s="1"/>
  <c r="F71" i="1"/>
  <c r="E71" i="1"/>
  <c r="D71" i="1"/>
  <c r="A71" i="1" s="1"/>
  <c r="F55" i="1"/>
  <c r="E55" i="1"/>
  <c r="D55" i="1"/>
  <c r="A55" i="1" s="1"/>
  <c r="F48" i="1"/>
  <c r="E48" i="1"/>
  <c r="D48" i="1"/>
  <c r="A48" i="1" s="1"/>
  <c r="F41" i="1"/>
  <c r="E41" i="1"/>
  <c r="D41" i="1"/>
  <c r="A41" i="1" s="1"/>
  <c r="F33" i="1"/>
  <c r="E33" i="1"/>
  <c r="D33" i="1"/>
  <c r="A33" i="1" s="1"/>
  <c r="F25" i="1"/>
  <c r="E25" i="1"/>
  <c r="D25" i="1"/>
  <c r="A25" i="1" s="1"/>
  <c r="F20" i="1"/>
  <c r="E20" i="1"/>
  <c r="D20" i="1"/>
  <c r="D212" i="1" s="1"/>
  <c r="D222" i="1" s="1"/>
  <c r="D223" i="1" s="1"/>
  <c r="D11" i="1"/>
  <c r="A20" i="1" l="1"/>
  <c r="A223" i="1" s="1"/>
</calcChain>
</file>

<file path=xl/sharedStrings.xml><?xml version="1.0" encoding="utf-8"?>
<sst xmlns="http://schemas.openxmlformats.org/spreadsheetml/2006/main" count="403" uniqueCount="390">
  <si>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</si>
  <si>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</si>
  <si>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</si>
  <si>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</si>
  <si>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</si>
  <si>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Higley Unified School District</t>
  </si>
  <si>
    <t>County</t>
  </si>
  <si>
    <t>Maricopa</t>
  </si>
  <si>
    <t xml:space="preserve"> SFB Adjacent Ways ID Number</t>
  </si>
  <si>
    <t>(enter 4 digit ID number)</t>
  </si>
  <si>
    <t>Architect Name</t>
  </si>
  <si>
    <t>Hess Rountree</t>
  </si>
  <si>
    <t>Contractor Name</t>
  </si>
  <si>
    <t>CHASSE Building Team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</si>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</sst>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4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 MT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MT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3" fillId="0" borderId="0" xfId="1" applyFont="1" applyAlignment="1" applyProtection="1">
      <alignment horizontal="right" wrapText="1"/>
      <protection locked="0"/>
    </xf>
    <xf numFmtId="0" fontId="3" fillId="0" borderId="0" xfId="1" applyFont="1" applyAlignment="1" applyProtection="1">
      <alignment horizontal="right"/>
      <protection locked="0"/>
    </xf>
    <xf numFmtId="0" fontId="1" fillId="0" borderId="0" xfId="1" applyProtection="1">
      <protection locked="0"/>
    </xf>
    <xf numFmtId="0" fontId="1" fillId="0" borderId="0" xfId="1"/>
    <xf numFmtId="0" fontId="2" fillId="0" borderId="4" xfId="1" applyFont="1" applyBorder="1"/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/>
    </xf>
    <xf numFmtId="0" fontId="5" fillId="0" borderId="0" xfId="1" applyFont="1" applyAlignment="1" applyProtection="1">
      <alignment horizontal="right" wrapText="1"/>
      <protection locked="0"/>
    </xf>
    <xf numFmtId="0" fontId="5" fillId="0" borderId="0" xfId="1" applyFont="1" applyAlignment="1" applyProtection="1">
      <alignment horizontal="right"/>
      <protection locked="0"/>
    </xf>
    <xf numFmtId="0" fontId="2" fillId="0" borderId="1" xfId="1" applyFont="1" applyBorder="1" applyAlignment="1">
      <alignment vertical="top" wrapText="1"/>
    </xf>
    <xf numFmtId="0" fontId="6" fillId="0" borderId="12" xfId="1" applyFont="1" applyBorder="1" applyAlignment="1">
      <alignment horizontal="right" wrapText="1"/>
    </xf>
    <xf numFmtId="7" fontId="2" fillId="0" borderId="2" xfId="1" applyNumberFormat="1" applyFont="1" applyBorder="1" applyAlignment="1">
      <alignment vertical="top"/>
    </xf>
    <xf numFmtId="164" fontId="7" fillId="0" borderId="3" xfId="1" quotePrefix="1" applyNumberFormat="1" applyFont="1" applyBorder="1" applyAlignment="1">
      <alignment horizontal="right" vertical="top"/>
    </xf>
    <xf numFmtId="164" fontId="2" fillId="0" borderId="0" xfId="1" applyNumberFormat="1" applyFont="1" applyAlignment="1" applyProtection="1">
      <alignment horizontal="right" vertical="top" wrapText="1"/>
      <protection locked="0"/>
    </xf>
    <xf numFmtId="164" fontId="2" fillId="0" borderId="0" xfId="1" quotePrefix="1" applyNumberFormat="1" applyFont="1" applyAlignment="1" applyProtection="1">
      <alignment horizontal="right" vertical="top"/>
      <protection locked="0"/>
    </xf>
    <xf numFmtId="164" fontId="7" fillId="0" borderId="0" xfId="1" quotePrefix="1" applyNumberFormat="1" applyFont="1" applyAlignment="1" applyProtection="1">
      <alignment horizontal="right" vertical="top"/>
      <protection locked="0"/>
    </xf>
    <xf numFmtId="0" fontId="2" fillId="0" borderId="0" xfId="1" applyFont="1" applyAlignment="1" applyProtection="1">
      <alignment vertical="top"/>
      <protection locked="0"/>
    </xf>
    <xf numFmtId="0" fontId="2" fillId="0" borderId="0" xfId="1" applyFont="1" applyAlignment="1">
      <alignment vertical="top"/>
    </xf>
    <xf numFmtId="0" fontId="2" fillId="0" borderId="4" xfId="1" applyFont="1" applyBorder="1" applyAlignment="1">
      <alignment vertical="top" wrapText="1"/>
    </xf>
    <xf numFmtId="0" fontId="6" fillId="0" borderId="14" xfId="1" applyFont="1" applyBorder="1" applyAlignment="1">
      <alignment horizontal="right" wrapText="1"/>
    </xf>
    <xf numFmtId="7" fontId="2" fillId="0" borderId="0" xfId="1" applyNumberFormat="1" applyFont="1" applyAlignment="1">
      <alignment vertical="top"/>
    </xf>
    <xf numFmtId="164" fontId="7" fillId="0" borderId="5" xfId="1" quotePrefix="1" applyNumberFormat="1" applyFont="1" applyBorder="1" applyAlignment="1">
      <alignment horizontal="right" vertical="top"/>
    </xf>
    <xf numFmtId="7" fontId="2" fillId="0" borderId="0" xfId="1" applyNumberFormat="1" applyFont="1" applyAlignment="1">
      <alignment vertical="top" wrapText="1"/>
    </xf>
    <xf numFmtId="0" fontId="7" fillId="0" borderId="5" xfId="1" applyFont="1" applyBorder="1" applyAlignment="1">
      <alignment horizontal="right" vertical="top" wrapText="1"/>
    </xf>
    <xf numFmtId="0" fontId="2" fillId="0" borderId="0" xfId="1" applyFont="1" applyAlignment="1" applyProtection="1">
      <alignment horizontal="right" vertical="top" wrapText="1"/>
      <protection locked="0"/>
    </xf>
    <xf numFmtId="0" fontId="7" fillId="0" borderId="0" xfId="1" applyFont="1" applyAlignment="1" applyProtection="1">
      <alignment horizontal="right" vertical="top"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2" fillId="0" borderId="0" xfId="1" applyFont="1" applyAlignment="1">
      <alignment vertical="top" wrapText="1"/>
    </xf>
    <xf numFmtId="0" fontId="2" fillId="0" borderId="6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7" fontId="2" fillId="0" borderId="16" xfId="1" applyNumberFormat="1" applyFont="1" applyBorder="1" applyAlignment="1">
      <alignment vertical="top" wrapText="1"/>
    </xf>
    <xf numFmtId="0" fontId="7" fillId="0" borderId="8" xfId="1" applyFont="1" applyBorder="1" applyAlignment="1">
      <alignment horizontal="right" vertical="top" wrapText="1"/>
    </xf>
    <xf numFmtId="0" fontId="2" fillId="0" borderId="9" xfId="1" applyFont="1" applyBorder="1" applyAlignment="1">
      <alignment vertical="top" wrapText="1"/>
    </xf>
    <xf numFmtId="0" fontId="2" fillId="0" borderId="18" xfId="1" applyFont="1" applyBorder="1" applyAlignment="1">
      <alignment vertical="top" wrapText="1"/>
    </xf>
    <xf numFmtId="7" fontId="2" fillId="0" borderId="19" xfId="1" applyNumberFormat="1" applyFont="1" applyBorder="1" applyAlignment="1">
      <alignment vertical="top" wrapText="1"/>
    </xf>
    <xf numFmtId="165" fontId="2" fillId="0" borderId="18" xfId="2" applyNumberFormat="1" applyFont="1" applyFill="1" applyBorder="1" applyAlignment="1" applyProtection="1">
      <alignment horizontal="center" vertical="top" wrapText="1"/>
    </xf>
    <xf numFmtId="0" fontId="7" fillId="0" borderId="1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7" fontId="2" fillId="0" borderId="13" xfId="1" applyNumberFormat="1" applyFont="1" applyBorder="1" applyAlignment="1">
      <alignment vertical="top" wrapText="1"/>
    </xf>
    <xf numFmtId="165" fontId="2" fillId="3" borderId="20" xfId="1" applyNumberFormat="1" applyFont="1" applyFill="1" applyBorder="1" applyAlignment="1">
      <alignment horizontal="right" vertical="top" wrapText="1"/>
    </xf>
    <xf numFmtId="165" fontId="2" fillId="3" borderId="20" xfId="1" applyNumberFormat="1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right" vertical="top" wrapText="1"/>
    </xf>
    <xf numFmtId="0" fontId="2" fillId="4" borderId="1" xfId="1" applyFont="1" applyFill="1" applyBorder="1" applyAlignment="1">
      <alignment vertical="top" wrapText="1"/>
    </xf>
    <xf numFmtId="7" fontId="2" fillId="0" borderId="15" xfId="1" applyNumberFormat="1" applyFont="1" applyBorder="1" applyAlignment="1">
      <alignment vertical="top" wrapText="1"/>
    </xf>
    <xf numFmtId="165" fontId="2" fillId="3" borderId="21" xfId="1" applyNumberFormat="1" applyFont="1" applyFill="1" applyBorder="1" applyAlignment="1">
      <alignment horizontal="center" vertical="top" wrapText="1"/>
    </xf>
    <xf numFmtId="0" fontId="2" fillId="4" borderId="6" xfId="1" applyFont="1" applyFill="1" applyBorder="1" applyAlignment="1">
      <alignment vertical="top" wrapText="1"/>
    </xf>
    <xf numFmtId="0" fontId="2" fillId="0" borderId="7" xfId="1" applyFont="1" applyBorder="1" applyAlignment="1" applyProtection="1">
      <alignment vertical="top" wrapText="1"/>
      <protection locked="0"/>
    </xf>
    <xf numFmtId="0" fontId="2" fillId="5" borderId="22" xfId="1" applyFont="1" applyFill="1" applyBorder="1" applyAlignment="1">
      <alignment horizontal="center"/>
    </xf>
    <xf numFmtId="0" fontId="2" fillId="5" borderId="23" xfId="1" applyFont="1" applyFill="1" applyBorder="1"/>
    <xf numFmtId="7" fontId="5" fillId="5" borderId="24" xfId="1" applyNumberFormat="1" applyFont="1" applyFill="1" applyBorder="1"/>
    <xf numFmtId="165" fontId="1" fillId="6" borderId="23" xfId="1" applyNumberFormat="1" applyFill="1" applyBorder="1" applyProtection="1">
      <protection locked="0"/>
    </xf>
    <xf numFmtId="165" fontId="1" fillId="6" borderId="25" xfId="1" applyNumberFormat="1" applyFill="1" applyBorder="1" applyProtection="1">
      <protection locked="0"/>
    </xf>
    <xf numFmtId="7" fontId="5" fillId="0" borderId="5" xfId="1" applyNumberFormat="1" applyFont="1" applyBorder="1" applyAlignment="1">
      <alignment horizontal="right"/>
    </xf>
    <xf numFmtId="5" fontId="5" fillId="0" borderId="0" xfId="1" applyNumberFormat="1" applyFont="1" applyProtection="1">
      <protection locked="0"/>
    </xf>
    <xf numFmtId="166" fontId="5" fillId="0" borderId="0" xfId="3" applyNumberFormat="1" applyFont="1" applyFill="1" applyBorder="1" applyAlignment="1" applyProtection="1">
      <alignment horizontal="right"/>
      <protection locked="0"/>
    </xf>
    <xf numFmtId="7" fontId="5" fillId="0" borderId="0" xfId="1" applyNumberFormat="1" applyFont="1" applyAlignment="1" applyProtection="1">
      <alignment horizontal="right"/>
      <protection locked="0"/>
    </xf>
    <xf numFmtId="0" fontId="1" fillId="0" borderId="7" xfId="1" applyBorder="1" applyProtection="1">
      <protection locked="0"/>
    </xf>
    <xf numFmtId="0" fontId="1" fillId="0" borderId="7" xfId="1" applyBorder="1"/>
    <xf numFmtId="0" fontId="1" fillId="0" borderId="26" xfId="1" quotePrefix="1" applyBorder="1" applyAlignment="1">
      <alignment horizontal="center"/>
    </xf>
    <xf numFmtId="0" fontId="1" fillId="0" borderId="27" xfId="1" applyBorder="1" applyAlignment="1">
      <alignment horizontal="left" indent="1"/>
    </xf>
    <xf numFmtId="7" fontId="5" fillId="0" borderId="28" xfId="1" applyNumberFormat="1" applyFont="1" applyBorder="1"/>
    <xf numFmtId="165" fontId="1" fillId="7" borderId="27" xfId="1" applyNumberFormat="1" applyFill="1" applyBorder="1" applyProtection="1">
      <protection locked="0"/>
    </xf>
    <xf numFmtId="165" fontId="1" fillId="8" borderId="27" xfId="1" applyNumberFormat="1" applyFill="1" applyBorder="1"/>
    <xf numFmtId="165" fontId="1" fillId="7" borderId="29" xfId="1" applyNumberFormat="1" applyFill="1" applyBorder="1" applyProtection="1">
      <protection locked="0"/>
    </xf>
    <xf numFmtId="0" fontId="1" fillId="0" borderId="30" xfId="1" quotePrefix="1" applyBorder="1" applyAlignment="1">
      <alignment horizontal="center"/>
    </xf>
    <xf numFmtId="0" fontId="1" fillId="0" borderId="31" xfId="1" applyBorder="1" applyAlignment="1">
      <alignment horizontal="left" indent="1"/>
    </xf>
    <xf numFmtId="7" fontId="5" fillId="0" borderId="32" xfId="1" applyNumberFormat="1" applyFont="1" applyBorder="1"/>
    <xf numFmtId="165" fontId="1" fillId="7" borderId="17" xfId="1" applyNumberFormat="1" applyFill="1" applyBorder="1" applyProtection="1">
      <protection locked="0"/>
    </xf>
    <xf numFmtId="165" fontId="1" fillId="8" borderId="17" xfId="1" applyNumberFormat="1" applyFill="1" applyBorder="1"/>
    <xf numFmtId="165" fontId="1" fillId="7" borderId="8" xfId="1" applyNumberFormat="1" applyFill="1" applyBorder="1" applyProtection="1">
      <protection locked="0"/>
    </xf>
    <xf numFmtId="10" fontId="2" fillId="0" borderId="33" xfId="1" applyNumberFormat="1" applyFont="1" applyBorder="1" applyAlignment="1" applyProtection="1">
      <alignment horizontal="center"/>
      <protection hidden="1"/>
    </xf>
    <xf numFmtId="0" fontId="2" fillId="0" borderId="14" xfId="1" applyFont="1" applyBorder="1" applyAlignment="1">
      <alignment horizontal="right"/>
    </xf>
    <xf numFmtId="7" fontId="5" fillId="0" borderId="34" xfId="1" applyNumberFormat="1" applyFont="1" applyBorder="1"/>
    <xf numFmtId="165" fontId="5" fillId="9" borderId="14" xfId="2" applyNumberFormat="1" applyFont="1" applyFill="1" applyBorder="1" applyProtection="1"/>
    <xf numFmtId="0" fontId="2" fillId="5" borderId="35" xfId="1" applyFont="1" applyFill="1" applyBorder="1" applyAlignment="1">
      <alignment horizontal="center"/>
    </xf>
    <xf numFmtId="0" fontId="2" fillId="5" borderId="36" xfId="1" applyFont="1" applyFill="1" applyBorder="1"/>
    <xf numFmtId="165" fontId="1" fillId="6" borderId="36" xfId="1" applyNumberFormat="1" applyFill="1" applyBorder="1" applyProtection="1">
      <protection locked="0"/>
    </xf>
    <xf numFmtId="165" fontId="1" fillId="6" borderId="37" xfId="1" applyNumberFormat="1" applyFill="1" applyBorder="1" applyProtection="1">
      <protection locked="0"/>
    </xf>
    <xf numFmtId="165" fontId="1" fillId="7" borderId="38" xfId="1" applyNumberFormat="1" applyFill="1" applyBorder="1" applyProtection="1">
      <protection locked="0"/>
    </xf>
    <xf numFmtId="165" fontId="1" fillId="7" borderId="39" xfId="1" applyNumberFormat="1" applyFill="1" applyBorder="1" applyProtection="1">
      <protection locked="0"/>
    </xf>
    <xf numFmtId="10" fontId="2" fillId="0" borderId="40" xfId="1" applyNumberFormat="1" applyFont="1" applyBorder="1" applyAlignment="1" applyProtection="1">
      <alignment horizontal="center"/>
      <protection hidden="1"/>
    </xf>
    <xf numFmtId="0" fontId="2" fillId="0" borderId="17" xfId="1" applyFont="1" applyBorder="1" applyAlignment="1">
      <alignment horizontal="right"/>
    </xf>
    <xf numFmtId="7" fontId="5" fillId="0" borderId="41" xfId="1" applyNumberFormat="1" applyFont="1" applyBorder="1"/>
    <xf numFmtId="165" fontId="5" fillId="9" borderId="17" xfId="2" applyNumberFormat="1" applyFont="1" applyFill="1" applyBorder="1" applyProtection="1"/>
    <xf numFmtId="165" fontId="5" fillId="9" borderId="17" xfId="2" applyNumberFormat="1" applyFont="1" applyFill="1" applyBorder="1" applyProtection="1">
      <protection locked="0"/>
    </xf>
    <xf numFmtId="0" fontId="2" fillId="5" borderId="1" xfId="1" applyFont="1" applyFill="1" applyBorder="1" applyAlignment="1">
      <alignment horizontal="center"/>
    </xf>
    <xf numFmtId="0" fontId="2" fillId="5" borderId="2" xfId="1" applyFont="1" applyFill="1" applyBorder="1"/>
    <xf numFmtId="0" fontId="1" fillId="0" borderId="42" xfId="1" quotePrefix="1" applyBorder="1" applyAlignment="1">
      <alignment horizontal="center"/>
    </xf>
    <xf numFmtId="0" fontId="1" fillId="0" borderId="43" xfId="1" applyBorder="1" applyAlignment="1">
      <alignment horizontal="left" indent="1"/>
    </xf>
    <xf numFmtId="7" fontId="5" fillId="0" borderId="44" xfId="1" applyNumberFormat="1" applyFont="1" applyBorder="1"/>
    <xf numFmtId="165" fontId="1" fillId="8" borderId="38" xfId="1" applyNumberFormat="1" applyFill="1" applyBorder="1"/>
    <xf numFmtId="0" fontId="1" fillId="0" borderId="42" xfId="1" applyBorder="1" applyAlignment="1">
      <alignment horizontal="center"/>
    </xf>
    <xf numFmtId="165" fontId="5" fillId="9" borderId="45" xfId="2" applyNumberFormat="1" applyFont="1" applyFill="1" applyBorder="1" applyProtection="1"/>
    <xf numFmtId="165" fontId="5" fillId="9" borderId="45" xfId="2" applyNumberFormat="1" applyFont="1" applyFill="1" applyBorder="1" applyProtection="1">
      <protection locked="0"/>
    </xf>
    <xf numFmtId="165" fontId="1" fillId="7" borderId="43" xfId="1" applyNumberFormat="1" applyFill="1" applyBorder="1" applyProtection="1">
      <protection locked="0"/>
    </xf>
    <xf numFmtId="165" fontId="1" fillId="8" borderId="43" xfId="1" applyNumberFormat="1" applyFill="1" applyBorder="1"/>
    <xf numFmtId="165" fontId="1" fillId="7" borderId="46" xfId="1" applyNumberFormat="1" applyFill="1" applyBorder="1" applyProtection="1">
      <protection locked="0"/>
    </xf>
    <xf numFmtId="0" fontId="1" fillId="0" borderId="47" xfId="1" quotePrefix="1" applyBorder="1" applyAlignment="1">
      <alignment horizontal="center"/>
    </xf>
    <xf numFmtId="0" fontId="1" fillId="0" borderId="48" xfId="1" applyBorder="1" applyAlignment="1">
      <alignment horizontal="left" indent="1"/>
    </xf>
    <xf numFmtId="7" fontId="5" fillId="0" borderId="49" xfId="1" applyNumberFormat="1" applyFont="1" applyBorder="1"/>
    <xf numFmtId="165" fontId="1" fillId="7" borderId="14" xfId="1" applyNumberFormat="1" applyFill="1" applyBorder="1" applyProtection="1">
      <protection locked="0"/>
    </xf>
    <xf numFmtId="165" fontId="1" fillId="8" borderId="14" xfId="1" applyNumberFormat="1" applyFill="1" applyBorder="1"/>
    <xf numFmtId="165" fontId="1" fillId="7" borderId="5" xfId="1" applyNumberFormat="1" applyFill="1" applyBorder="1" applyProtection="1">
      <protection locked="0"/>
    </xf>
    <xf numFmtId="165" fontId="1" fillId="7" borderId="31" xfId="1" applyNumberFormat="1" applyFill="1" applyBorder="1" applyProtection="1">
      <protection locked="0"/>
    </xf>
    <xf numFmtId="165" fontId="1" fillId="8" borderId="31" xfId="1" applyNumberFormat="1" applyFill="1" applyBorder="1"/>
    <xf numFmtId="165" fontId="1" fillId="7" borderId="50" xfId="1" applyNumberFormat="1" applyFill="1" applyBorder="1" applyProtection="1">
      <protection locked="0"/>
    </xf>
    <xf numFmtId="0" fontId="2" fillId="5" borderId="51" xfId="1" applyFont="1" applyFill="1" applyBorder="1" applyAlignment="1">
      <alignment horizontal="center"/>
    </xf>
    <xf numFmtId="0" fontId="2" fillId="5" borderId="12" xfId="1" applyFont="1" applyFill="1" applyBorder="1"/>
    <xf numFmtId="7" fontId="5" fillId="5" borderId="52" xfId="1" applyNumberFormat="1" applyFont="1" applyFill="1" applyBorder="1"/>
    <xf numFmtId="165" fontId="1" fillId="7" borderId="53" xfId="1" applyNumberFormat="1" applyFill="1" applyBorder="1" applyProtection="1">
      <protection locked="0"/>
    </xf>
    <xf numFmtId="165" fontId="1" fillId="8" borderId="53" xfId="1" applyNumberFormat="1" applyFill="1" applyBorder="1"/>
    <xf numFmtId="165" fontId="1" fillId="7" borderId="54" xfId="1" applyNumberFormat="1" applyFill="1" applyBorder="1" applyProtection="1">
      <protection locked="0"/>
    </xf>
    <xf numFmtId="165" fontId="1" fillId="7" borderId="34" xfId="1" applyNumberFormat="1" applyFill="1" applyBorder="1" applyProtection="1">
      <protection locked="0"/>
    </xf>
    <xf numFmtId="165" fontId="1" fillId="8" borderId="34" xfId="1" applyNumberFormat="1" applyFill="1" applyBorder="1"/>
    <xf numFmtId="165" fontId="1" fillId="7" borderId="55" xfId="1" applyNumberFormat="1" applyFill="1" applyBorder="1" applyProtection="1">
      <protection locked="0"/>
    </xf>
    <xf numFmtId="165" fontId="1" fillId="7" borderId="32" xfId="1" applyNumberFormat="1" applyFill="1" applyBorder="1" applyProtection="1">
      <protection locked="0"/>
    </xf>
    <xf numFmtId="165" fontId="1" fillId="8" borderId="32" xfId="1" applyNumberFormat="1" applyFill="1" applyBorder="1"/>
    <xf numFmtId="165" fontId="1" fillId="7" borderId="56" xfId="1" applyNumberFormat="1" applyFill="1" applyBorder="1" applyProtection="1">
      <protection locked="0"/>
    </xf>
    <xf numFmtId="0" fontId="8" fillId="5" borderId="12" xfId="1" applyFont="1" applyFill="1" applyBorder="1"/>
    <xf numFmtId="7" fontId="5" fillId="5" borderId="57" xfId="1" applyNumberFormat="1" applyFont="1" applyFill="1" applyBorder="1"/>
    <xf numFmtId="0" fontId="3" fillId="0" borderId="32" xfId="1" applyFont="1" applyBorder="1" applyAlignment="1">
      <alignment horizontal="right"/>
    </xf>
    <xf numFmtId="165" fontId="5" fillId="7" borderId="32" xfId="3" applyNumberFormat="1" applyFont="1" applyFill="1" applyBorder="1" applyAlignment="1" applyProtection="1">
      <alignment horizontal="right"/>
      <protection locked="0"/>
    </xf>
    <xf numFmtId="165" fontId="5" fillId="8" borderId="32" xfId="3" applyNumberFormat="1" applyFont="1" applyFill="1" applyBorder="1" applyAlignment="1" applyProtection="1">
      <alignment horizontal="right"/>
    </xf>
    <xf numFmtId="165" fontId="5" fillId="7" borderId="56" xfId="3" applyNumberFormat="1" applyFont="1" applyFill="1" applyBorder="1" applyAlignment="1" applyProtection="1">
      <alignment horizontal="right"/>
      <protection locked="0"/>
    </xf>
    <xf numFmtId="165" fontId="3" fillId="0" borderId="41" xfId="2" applyNumberFormat="1" applyFont="1" applyBorder="1" applyAlignment="1">
      <alignment horizontal="right" wrapText="1"/>
    </xf>
    <xf numFmtId="165" fontId="3" fillId="0" borderId="41" xfId="2" applyNumberFormat="1" applyFont="1" applyBorder="1" applyAlignment="1" applyProtection="1">
      <alignment horizontal="right" wrapText="1"/>
      <protection locked="0"/>
    </xf>
    <xf numFmtId="0" fontId="2" fillId="5" borderId="58" xfId="1" applyFont="1" applyFill="1" applyBorder="1"/>
    <xf numFmtId="0" fontId="3" fillId="0" borderId="44" xfId="1" applyFont="1" applyBorder="1" applyAlignment="1">
      <alignment horizontal="right"/>
    </xf>
    <xf numFmtId="165" fontId="3" fillId="10" borderId="44" xfId="1" applyNumberFormat="1" applyFont="1" applyFill="1" applyBorder="1" applyAlignment="1" applyProtection="1">
      <alignment horizontal="right" wrapText="1"/>
      <protection locked="0"/>
    </xf>
    <xf numFmtId="165" fontId="3" fillId="11" borderId="44" xfId="1" applyNumberFormat="1" applyFont="1" applyFill="1" applyBorder="1" applyAlignment="1">
      <alignment horizontal="right" wrapText="1"/>
    </xf>
    <xf numFmtId="165" fontId="3" fillId="10" borderId="59" xfId="1" applyNumberFormat="1" applyFont="1" applyFill="1" applyBorder="1" applyAlignment="1" applyProtection="1">
      <alignment horizontal="right" wrapText="1"/>
      <protection locked="0"/>
    </xf>
    <xf numFmtId="0" fontId="3" fillId="0" borderId="5" xfId="1" applyFont="1" applyBorder="1" applyAlignment="1">
      <alignment horizontal="right"/>
    </xf>
    <xf numFmtId="0" fontId="1" fillId="0" borderId="43" xfId="1" applyBorder="1" applyProtection="1">
      <protection locked="0"/>
    </xf>
    <xf numFmtId="0" fontId="1" fillId="0" borderId="44" xfId="1" applyBorder="1" applyProtection="1">
      <protection locked="0"/>
    </xf>
    <xf numFmtId="0" fontId="1" fillId="0" borderId="44" xfId="1" applyBorder="1"/>
    <xf numFmtId="0" fontId="1" fillId="0" borderId="47" xfId="1" applyBorder="1" applyAlignment="1">
      <alignment horizontal="center"/>
    </xf>
    <xf numFmtId="0" fontId="1" fillId="0" borderId="30" xfId="1" applyBorder="1" applyAlignment="1">
      <alignment horizontal="center"/>
    </xf>
    <xf numFmtId="165" fontId="5" fillId="9" borderId="60" xfId="2" applyNumberFormat="1" applyFont="1" applyFill="1" applyBorder="1" applyProtection="1"/>
    <xf numFmtId="165" fontId="5" fillId="9" borderId="60" xfId="2" applyNumberFormat="1" applyFont="1" applyFill="1" applyBorder="1" applyProtection="1">
      <protection locked="0"/>
    </xf>
    <xf numFmtId="165" fontId="1" fillId="8" borderId="38" xfId="1" applyNumberFormat="1" applyFill="1" applyBorder="1" applyProtection="1">
      <protection locked="0"/>
    </xf>
    <xf numFmtId="165" fontId="1" fillId="8" borderId="43" xfId="1" applyNumberFormat="1" applyFill="1" applyBorder="1" applyProtection="1">
      <protection locked="0"/>
    </xf>
    <xf numFmtId="165" fontId="1" fillId="8" borderId="17" xfId="1" applyNumberFormat="1" applyFill="1" applyBorder="1" applyProtection="1">
      <protection locked="0"/>
    </xf>
    <xf numFmtId="0" fontId="9" fillId="0" borderId="43" xfId="1" applyFont="1" applyBorder="1" applyAlignment="1">
      <alignment horizontal="left" indent="1"/>
    </xf>
    <xf numFmtId="0" fontId="1" fillId="0" borderId="14" xfId="1" applyBorder="1" applyAlignment="1">
      <alignment horizontal="left" indent="1"/>
    </xf>
    <xf numFmtId="0" fontId="1" fillId="0" borderId="44" xfId="1" applyBorder="1" applyAlignment="1">
      <alignment horizontal="left" indent="1"/>
    </xf>
    <xf numFmtId="165" fontId="1" fillId="8" borderId="44" xfId="1" applyNumberFormat="1" applyFill="1" applyBorder="1"/>
    <xf numFmtId="165" fontId="1" fillId="7" borderId="59" xfId="1" applyNumberFormat="1" applyFill="1" applyBorder="1" applyProtection="1">
      <protection locked="0"/>
    </xf>
    <xf numFmtId="165" fontId="1" fillId="7" borderId="48" xfId="1" applyNumberFormat="1" applyFill="1" applyBorder="1" applyProtection="1">
      <protection locked="0"/>
    </xf>
    <xf numFmtId="165" fontId="1" fillId="8" borderId="49" xfId="1" applyNumberFormat="1" applyFill="1" applyBorder="1"/>
    <xf numFmtId="165" fontId="1" fillId="7" borderId="61" xfId="1" applyNumberFormat="1" applyFill="1" applyBorder="1" applyProtection="1">
      <protection locked="0"/>
    </xf>
    <xf numFmtId="0" fontId="1" fillId="0" borderId="48" xfId="1" applyBorder="1" applyProtection="1">
      <protection locked="0"/>
    </xf>
    <xf numFmtId="0" fontId="1" fillId="0" borderId="49" xfId="1" applyBorder="1" applyProtection="1">
      <protection locked="0"/>
    </xf>
    <xf numFmtId="0" fontId="1" fillId="0" borderId="49" xfId="1" applyBorder="1"/>
    <xf numFmtId="0" fontId="1" fillId="0" borderId="62" xfId="1" applyBorder="1" applyAlignment="1">
      <alignment horizontal="center"/>
    </xf>
    <xf numFmtId="7" fontId="5" fillId="0" borderId="43" xfId="1" applyNumberFormat="1" applyFont="1" applyBorder="1"/>
    <xf numFmtId="0" fontId="1" fillId="0" borderId="31" xfId="1" applyBorder="1" applyProtection="1">
      <protection locked="0"/>
    </xf>
    <xf numFmtId="0" fontId="1" fillId="0" borderId="32" xfId="1" applyBorder="1" applyProtection="1">
      <protection locked="0"/>
    </xf>
    <xf numFmtId="0" fontId="1" fillId="0" borderId="32" xfId="1" applyBorder="1"/>
    <xf numFmtId="0" fontId="1" fillId="0" borderId="27" xfId="1" applyBorder="1" applyProtection="1">
      <protection locked="0"/>
    </xf>
    <xf numFmtId="0" fontId="1" fillId="0" borderId="28" xfId="1" applyBorder="1" applyProtection="1">
      <protection locked="0"/>
    </xf>
    <xf numFmtId="0" fontId="1" fillId="0" borderId="28" xfId="1" applyBorder="1"/>
    <xf numFmtId="165" fontId="1" fillId="7" borderId="44" xfId="1" applyNumberFormat="1" applyFill="1" applyBorder="1" applyProtection="1">
      <protection locked="0"/>
    </xf>
    <xf numFmtId="165" fontId="1" fillId="8" borderId="48" xfId="1" applyNumberFormat="1" applyFill="1" applyBorder="1"/>
    <xf numFmtId="165" fontId="1" fillId="7" borderId="63" xfId="1" applyNumberFormat="1" applyFill="1" applyBorder="1" applyProtection="1">
      <protection locked="0"/>
    </xf>
    <xf numFmtId="5" fontId="1" fillId="0" borderId="0" xfId="1" applyNumberFormat="1" applyProtection="1">
      <protection locked="0"/>
    </xf>
    <xf numFmtId="0" fontId="2" fillId="5" borderId="64" xfId="1" applyFont="1" applyFill="1" applyBorder="1" applyAlignment="1">
      <alignment horizontal="center"/>
    </xf>
    <xf numFmtId="165" fontId="1" fillId="7" borderId="49" xfId="1" applyNumberFormat="1" applyFill="1" applyBorder="1" applyProtection="1">
      <protection locked="0"/>
    </xf>
    <xf numFmtId="0" fontId="1" fillId="0" borderId="32" xfId="1" applyBorder="1" applyAlignment="1">
      <alignment horizontal="left" indent="1"/>
    </xf>
    <xf numFmtId="165" fontId="3" fillId="10" borderId="32" xfId="1" applyNumberFormat="1" applyFont="1" applyFill="1" applyBorder="1" applyAlignment="1" applyProtection="1">
      <alignment horizontal="right" wrapText="1"/>
      <protection locked="0"/>
    </xf>
    <xf numFmtId="165" fontId="3" fillId="11" borderId="32" xfId="1" applyNumberFormat="1" applyFont="1" applyFill="1" applyBorder="1" applyAlignment="1">
      <alignment horizontal="right" wrapText="1"/>
    </xf>
    <xf numFmtId="165" fontId="3" fillId="10" borderId="56" xfId="1" applyNumberFormat="1" applyFont="1" applyFill="1" applyBorder="1" applyAlignment="1" applyProtection="1">
      <alignment horizontal="right" wrapText="1"/>
      <protection locked="0"/>
    </xf>
    <xf numFmtId="0" fontId="1" fillId="0" borderId="40" xfId="1" applyBorder="1" applyAlignment="1">
      <alignment horizontal="center"/>
    </xf>
    <xf numFmtId="0" fontId="1" fillId="0" borderId="17" xfId="1" applyBorder="1" applyAlignment="1">
      <alignment horizontal="left" indent="1"/>
    </xf>
    <xf numFmtId="0" fontId="2" fillId="0" borderId="41" xfId="1" applyFont="1" applyBorder="1" applyAlignment="1">
      <alignment horizontal="right"/>
    </xf>
    <xf numFmtId="5" fontId="10" fillId="0" borderId="0" xfId="1" applyNumberFormat="1" applyFont="1" applyProtection="1">
      <protection locked="0"/>
    </xf>
    <xf numFmtId="165" fontId="1" fillId="7" borderId="65" xfId="1" applyNumberFormat="1" applyFill="1" applyBorder="1" applyProtection="1">
      <protection locked="0"/>
    </xf>
    <xf numFmtId="165" fontId="1" fillId="8" borderId="65" xfId="1" applyNumberFormat="1" applyFill="1" applyBorder="1"/>
    <xf numFmtId="165" fontId="3" fillId="10" borderId="43" xfId="1" applyNumberFormat="1" applyFont="1" applyFill="1" applyBorder="1" applyAlignment="1" applyProtection="1">
      <alignment horizontal="right" wrapText="1"/>
      <protection locked="0"/>
    </xf>
    <xf numFmtId="165" fontId="5" fillId="9" borderId="65" xfId="2" applyNumberFormat="1" applyFont="1" applyFill="1" applyBorder="1" applyProtection="1"/>
    <xf numFmtId="165" fontId="5" fillId="9" borderId="66" xfId="2" applyNumberFormat="1" applyFont="1" applyFill="1" applyBorder="1" applyProtection="1">
      <protection locked="0"/>
    </xf>
    <xf numFmtId="0" fontId="2" fillId="0" borderId="34" xfId="1" applyFont="1" applyBorder="1" applyAlignment="1">
      <alignment horizontal="right"/>
    </xf>
    <xf numFmtId="165" fontId="5" fillId="9" borderId="55" xfId="2" applyNumberFormat="1" applyFont="1" applyFill="1" applyBorder="1" applyProtection="1">
      <protection locked="0"/>
    </xf>
    <xf numFmtId="0" fontId="1" fillId="0" borderId="65" xfId="1" applyBorder="1" applyAlignment="1">
      <alignment horizontal="left" indent="1"/>
    </xf>
    <xf numFmtId="0" fontId="1" fillId="0" borderId="40" xfId="1" quotePrefix="1" applyBorder="1" applyAlignment="1">
      <alignment horizontal="center"/>
    </xf>
    <xf numFmtId="165" fontId="1" fillId="7" borderId="66" xfId="1" applyNumberFormat="1" applyFill="1" applyBorder="1" applyProtection="1">
      <protection locked="0"/>
    </xf>
    <xf numFmtId="0" fontId="11" fillId="12" borderId="40" xfId="1" applyFont="1" applyFill="1" applyBorder="1" applyAlignment="1">
      <alignment vertical="center"/>
    </xf>
    <xf numFmtId="0" fontId="11" fillId="12" borderId="17" xfId="1" applyFont="1" applyFill="1" applyBorder="1" applyAlignment="1">
      <alignment horizontal="right" vertical="center"/>
    </xf>
    <xf numFmtId="7" fontId="11" fillId="12" borderId="44" xfId="1" applyNumberFormat="1" applyFont="1" applyFill="1" applyBorder="1"/>
    <xf numFmtId="165" fontId="11" fillId="12" borderId="10" xfId="2" applyNumberFormat="1" applyFont="1" applyFill="1" applyBorder="1" applyAlignment="1" applyProtection="1">
      <alignment vertical="center"/>
    </xf>
    <xf numFmtId="165" fontId="11" fillId="12" borderId="10" xfId="2" applyNumberFormat="1" applyFont="1" applyFill="1" applyBorder="1" applyAlignment="1" applyProtection="1">
      <alignment vertical="center"/>
      <protection locked="0"/>
    </xf>
    <xf numFmtId="7" fontId="11" fillId="0" borderId="5" xfId="1" applyNumberFormat="1" applyFont="1" applyBorder="1" applyAlignment="1">
      <alignment horizontal="right"/>
    </xf>
    <xf numFmtId="5" fontId="11" fillId="0" borderId="0" xfId="1" applyNumberFormat="1" applyFont="1" applyAlignment="1" applyProtection="1">
      <alignment vertical="center"/>
      <protection locked="0"/>
    </xf>
    <xf numFmtId="166" fontId="11" fillId="0" borderId="0" xfId="3" applyNumberFormat="1" applyFont="1" applyFill="1" applyBorder="1" applyAlignment="1" applyProtection="1">
      <alignment horizontal="right"/>
      <protection locked="0"/>
    </xf>
    <xf numFmtId="7" fontId="11" fillId="0" borderId="0" xfId="1" applyNumberFormat="1" applyFont="1" applyAlignment="1" applyProtection="1">
      <alignment horizontal="right"/>
      <protection locked="0"/>
    </xf>
    <xf numFmtId="0" fontId="11" fillId="0" borderId="0" xfId="1" applyFont="1" applyAlignment="1" applyProtection="1">
      <alignment vertical="center"/>
      <protection locked="0"/>
    </xf>
    <xf numFmtId="0" fontId="11" fillId="13" borderId="0" xfId="1" applyFont="1" applyFill="1" applyAlignment="1" applyProtection="1">
      <alignment vertical="center"/>
      <protection locked="0"/>
    </xf>
    <xf numFmtId="0" fontId="11" fillId="13" borderId="0" xfId="1" applyFont="1" applyFill="1" applyAlignment="1">
      <alignment vertical="center"/>
    </xf>
    <xf numFmtId="10" fontId="1" fillId="0" borderId="67" xfId="1" applyNumberFormat="1" applyBorder="1" applyAlignment="1">
      <alignment horizontal="center"/>
    </xf>
    <xf numFmtId="0" fontId="5" fillId="0" borderId="68" xfId="1" applyFont="1" applyBorder="1" applyAlignment="1">
      <alignment horizontal="right"/>
    </xf>
    <xf numFmtId="165" fontId="5" fillId="7" borderId="38" xfId="1" applyNumberFormat="1" applyFont="1" applyFill="1" applyBorder="1" applyAlignment="1" applyProtection="1">
      <alignment horizontal="right"/>
      <protection locked="0"/>
    </xf>
    <xf numFmtId="165" fontId="5" fillId="10" borderId="38" xfId="1" applyNumberFormat="1" applyFont="1" applyFill="1" applyBorder="1" applyAlignment="1" applyProtection="1">
      <alignment horizontal="right"/>
      <protection locked="0"/>
    </xf>
    <xf numFmtId="0" fontId="1" fillId="0" borderId="38" xfId="1" applyBorder="1" applyAlignment="1">
      <alignment horizontal="right"/>
    </xf>
    <xf numFmtId="7" fontId="5" fillId="14" borderId="44" xfId="1" applyNumberFormat="1" applyFont="1" applyFill="1" applyBorder="1"/>
    <xf numFmtId="10" fontId="1" fillId="0" borderId="69" xfId="1" applyNumberFormat="1" applyBorder="1" applyAlignment="1">
      <alignment horizontal="center"/>
    </xf>
    <xf numFmtId="0" fontId="1" fillId="0" borderId="70" xfId="1" applyBorder="1" applyAlignment="1">
      <alignment horizontal="right"/>
    </xf>
    <xf numFmtId="165" fontId="5" fillId="7" borderId="70" xfId="1" applyNumberFormat="1" applyFont="1" applyFill="1" applyBorder="1" applyAlignment="1" applyProtection="1">
      <alignment horizontal="right"/>
      <protection locked="0"/>
    </xf>
    <xf numFmtId="165" fontId="5" fillId="10" borderId="70" xfId="1" applyNumberFormat="1" applyFont="1" applyFill="1" applyBorder="1" applyAlignment="1" applyProtection="1">
      <alignment horizontal="right"/>
      <protection locked="0"/>
    </xf>
    <xf numFmtId="5" fontId="5" fillId="0" borderId="0" xfId="1" applyNumberFormat="1" applyFont="1" applyAlignment="1" applyProtection="1">
      <alignment horizontal="right"/>
      <protection locked="0"/>
    </xf>
    <xf numFmtId="0" fontId="1" fillId="0" borderId="0" xfId="1" applyAlignment="1" applyProtection="1">
      <alignment vertical="center"/>
      <protection locked="0"/>
    </xf>
    <xf numFmtId="0" fontId="1" fillId="0" borderId="0" xfId="1" applyAlignment="1">
      <alignment vertical="center"/>
    </xf>
    <xf numFmtId="0" fontId="5" fillId="0" borderId="70" xfId="1" applyFont="1" applyBorder="1" applyAlignment="1">
      <alignment horizontal="right"/>
    </xf>
    <xf numFmtId="10" fontId="1" fillId="0" borderId="71" xfId="1" applyNumberFormat="1" applyBorder="1" applyAlignment="1">
      <alignment horizontal="center"/>
    </xf>
    <xf numFmtId="0" fontId="1" fillId="0" borderId="72" xfId="1" applyBorder="1" applyAlignment="1">
      <alignment horizontal="right"/>
    </xf>
    <xf numFmtId="165" fontId="5" fillId="7" borderId="72" xfId="1" applyNumberFormat="1" applyFont="1" applyFill="1" applyBorder="1" applyAlignment="1" applyProtection="1">
      <alignment horizontal="right"/>
      <protection locked="0"/>
    </xf>
    <xf numFmtId="165" fontId="5" fillId="10" borderId="72" xfId="1" applyNumberFormat="1" applyFont="1" applyFill="1" applyBorder="1" applyAlignment="1" applyProtection="1">
      <alignment horizontal="right"/>
      <protection locked="0"/>
    </xf>
    <xf numFmtId="0" fontId="1" fillId="12" borderId="40" xfId="1" applyFill="1" applyBorder="1" applyAlignment="1">
      <alignment horizontal="center"/>
    </xf>
    <xf numFmtId="0" fontId="11" fillId="12" borderId="10" xfId="1" applyFont="1" applyFill="1" applyBorder="1" applyAlignment="1">
      <alignment horizontal="right"/>
    </xf>
    <xf numFmtId="3" fontId="12" fillId="12" borderId="19" xfId="1" applyNumberFormat="1" applyFont="1" applyFill="1" applyBorder="1" applyAlignment="1">
      <alignment horizontal="right" vertical="center"/>
    </xf>
    <xf numFmtId="165" fontId="12" fillId="12" borderId="19" xfId="2" applyNumberFormat="1" applyFont="1" applyFill="1" applyBorder="1" applyAlignment="1" applyProtection="1">
      <alignment horizontal="right" vertical="center"/>
    </xf>
    <xf numFmtId="7" fontId="5" fillId="0" borderId="8" xfId="1" applyNumberFormat="1" applyFont="1" applyBorder="1" applyAlignment="1">
      <alignment horizontal="right"/>
    </xf>
    <xf numFmtId="0" fontId="1" fillId="12" borderId="6" xfId="1" applyFill="1" applyBorder="1" applyAlignment="1">
      <alignment horizontal="center"/>
    </xf>
    <xf numFmtId="0" fontId="11" fillId="12" borderId="7" xfId="1" applyFont="1" applyFill="1" applyBorder="1" applyAlignment="1">
      <alignment horizontal="right"/>
    </xf>
    <xf numFmtId="3" fontId="12" fillId="12" borderId="41" xfId="1" applyNumberFormat="1" applyFont="1" applyFill="1" applyBorder="1" applyAlignment="1">
      <alignment horizontal="right" vertical="center"/>
    </xf>
    <xf numFmtId="165" fontId="12" fillId="12" borderId="10" xfId="2" applyNumberFormat="1" applyFont="1" applyFill="1" applyBorder="1" applyAlignment="1" applyProtection="1">
      <alignment horizontal="right" vertical="center"/>
    </xf>
    <xf numFmtId="10" fontId="1" fillId="15" borderId="6" xfId="1" applyNumberFormat="1" applyFill="1" applyBorder="1" applyAlignment="1">
      <alignment horizontal="center" vertical="center"/>
    </xf>
    <xf numFmtId="0" fontId="4" fillId="15" borderId="41" xfId="1" applyFont="1" applyFill="1" applyBorder="1" applyAlignment="1">
      <alignment horizontal="right" vertical="center" wrapText="1"/>
    </xf>
    <xf numFmtId="0" fontId="1" fillId="15" borderId="41" xfId="1" applyFill="1" applyBorder="1"/>
    <xf numFmtId="165" fontId="13" fillId="15" borderId="10" xfId="1" applyNumberFormat="1" applyFont="1" applyFill="1" applyBorder="1" applyAlignment="1">
      <alignment horizontal="left"/>
    </xf>
    <xf numFmtId="165" fontId="13" fillId="15" borderId="18" xfId="1" applyNumberFormat="1" applyFont="1" applyFill="1" applyBorder="1" applyAlignment="1">
      <alignment horizontal="left"/>
    </xf>
    <xf numFmtId="0" fontId="1" fillId="0" borderId="66" xfId="1" applyBorder="1"/>
    <xf numFmtId="10" fontId="1" fillId="16" borderId="6" xfId="1" applyNumberFormat="1" applyFill="1" applyBorder="1" applyAlignment="1">
      <alignment horizontal="center" vertical="center"/>
    </xf>
    <xf numFmtId="0" fontId="4" fillId="16" borderId="41" xfId="1" applyFont="1" applyFill="1" applyBorder="1" applyAlignment="1">
      <alignment horizontal="right" vertical="center" wrapText="1"/>
    </xf>
    <xf numFmtId="0" fontId="1" fillId="16" borderId="41" xfId="1" applyFill="1" applyBorder="1"/>
    <xf numFmtId="165" fontId="13" fillId="16" borderId="10" xfId="1" applyNumberFormat="1" applyFont="1" applyFill="1" applyBorder="1" applyAlignment="1">
      <alignment horizontal="left"/>
    </xf>
    <xf numFmtId="165" fontId="13" fillId="16" borderId="18" xfId="1" applyNumberFormat="1" applyFont="1" applyFill="1" applyBorder="1" applyAlignment="1">
      <alignment horizontal="left"/>
    </xf>
    <xf numFmtId="0" fontId="1" fillId="0" borderId="65" xfId="1" applyBorder="1"/>
    <xf numFmtId="0" fontId="3" fillId="0" borderId="0" xfId="1" applyFont="1" applyAlignment="1">
      <alignment horizontal="right"/>
    </xf>
    <xf numFmtId="165" fontId="3" fillId="0" borderId="65" xfId="1" applyNumberFormat="1" applyFont="1" applyBorder="1" applyAlignment="1">
      <alignment horizontal="right" wrapText="1"/>
    </xf>
    <xf numFmtId="165" fontId="3" fillId="0" borderId="65" xfId="1" applyNumberFormat="1" applyFont="1" applyBorder="1" applyAlignment="1">
      <alignment horizontal="right"/>
    </xf>
    <xf numFmtId="0" fontId="3" fillId="0" borderId="65" xfId="1" applyFont="1" applyBorder="1" applyAlignment="1">
      <alignment horizontal="right"/>
    </xf>
    <xf numFmtId="49" fontId="1" fillId="2" borderId="15" xfId="2" applyNumberFormat="1" applyFont="1" applyFill="1" applyBorder="1" applyAlignment="1" applyProtection="1">
      <alignment horizontal="left" vertical="center"/>
      <protection locked="0"/>
    </xf>
    <xf numFmtId="0" fontId="1" fillId="2" borderId="0" xfId="1" applyFill="1" applyAlignment="1" applyProtection="1">
      <alignment horizontal="left"/>
      <protection locked="0"/>
    </xf>
    <xf numFmtId="0" fontId="1" fillId="2" borderId="14" xfId="1" applyFill="1" applyBorder="1" applyAlignment="1" applyProtection="1">
      <alignment horizontal="left"/>
      <protection locked="0"/>
    </xf>
    <xf numFmtId="49" fontId="2" fillId="2" borderId="15" xfId="2" applyNumberFormat="1" applyFont="1" applyFill="1" applyBorder="1" applyAlignment="1" applyProtection="1">
      <alignment horizontal="left" vertical="center"/>
      <protection locked="0"/>
    </xf>
    <xf numFmtId="49" fontId="2" fillId="2" borderId="16" xfId="2" applyNumberFormat="1" applyFont="1" applyFill="1" applyBorder="1" applyAlignment="1" applyProtection="1">
      <alignment horizontal="left" vertical="center"/>
      <protection locked="0"/>
    </xf>
    <xf numFmtId="0" fontId="1" fillId="2" borderId="7" xfId="1" applyFill="1" applyBorder="1" applyAlignment="1" applyProtection="1">
      <alignment horizontal="left"/>
      <protection locked="0"/>
    </xf>
    <xf numFmtId="0" fontId="1" fillId="2" borderId="17" xfId="1" applyFill="1" applyBorder="1" applyAlignment="1" applyProtection="1">
      <alignment horizontal="left"/>
      <protection locked="0"/>
    </xf>
    <xf numFmtId="0" fontId="2" fillId="0" borderId="12" xfId="1" quotePrefix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" fillId="0" borderId="2" xfId="1" applyBorder="1"/>
    <xf numFmtId="0" fontId="1" fillId="0" borderId="3" xfId="1" applyBorder="1"/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wrapText="1"/>
    </xf>
    <xf numFmtId="0" fontId="1" fillId="0" borderId="10" xfId="1" applyBorder="1" applyAlignment="1">
      <alignment wrapText="1"/>
    </xf>
    <xf numFmtId="0" fontId="1" fillId="0" borderId="11" xfId="1" applyBorder="1" applyAlignment="1">
      <alignment wrapText="1"/>
    </xf>
    <xf numFmtId="49" fontId="2" fillId="2" borderId="13" xfId="2" applyNumberFormat="1" applyFont="1" applyFill="1" applyBorder="1" applyAlignment="1" applyProtection="1">
      <alignment horizontal="left" vertical="center"/>
      <protection locked="0"/>
    </xf>
    <xf numFmtId="0" fontId="1" fillId="2" borderId="2" xfId="1" applyFill="1" applyBorder="1" applyAlignment="1" applyProtection="1">
      <alignment horizontal="left"/>
      <protection locked="0"/>
    </xf>
    <xf numFmtId="0" fontId="1" fillId="2" borderId="12" xfId="1" applyFill="1" applyBorder="1" applyAlignment="1" applyProtection="1">
      <alignment horizontal="left"/>
      <protection locked="0"/>
    </xf>
  </cellXfs>
  <cellStyles count="4">
    <cellStyle name="Comma 2" xfId="3" xr:uid="{31A8FA3C-FBB4-40FE-95B5-F2CD385F47A5}"/>
    <cellStyle name="Currency 2" xfId="2" xr:uid="{20C559AF-55A4-4BC2-AD92-7F6CA2FFAEF0}"/>
    <cellStyle name="Normal" xfId="0" builtinId="0"/>
    <cellStyle name="Normal 3" xfId="1" xr:uid="{93F3D2E8-7173-436B-974C-34BA7F7CB1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nic-main\Hyperion\SECGroup\Purchase%20Accounting%20-%202000%20Acquisitions\Cashman%20Cadillac%20Group%20Purchase%20Account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ERS%20-%20Speedway%20Chevrolet1DE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nic-main\External%20Reporting\SECGroup\Quarterly%20Consolidations\Quarterly%20consolidations%202002\June%202002%2010-Q%20and%20Analysis\Equity%20Rollforward%20-%202nd%20quarter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niel.Wieland\Local%20Settings\Temporary%20Internet%20Files\Content.Outlook\LW20AQFW\CG%20old%20desktop\Ad%20Hoc%20-%20HFM%20and%20ESSBas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nic-main\External%20Reporting\SECGroup\Quarterly%20Consolidations\June%202000%2010-Q%20and%20Analysis\Prepaid%20Accounts-June%20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.karim347\Desktop\Working%20Draft%20-%20Updated%20Report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nic.com\David%20Armstrong\My%20Documents\Month%20End\Monthly%20Workpapers%205.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vestment%20Group\Projects\Playa%20Del%20Mar%20(Jefferson%20Court)\Analyst\Proforma\PDM%20Scenarios\PDM%20-%20Scenario%20Closing%2003-31-2010\AE%20Estimate%20&amp;%20HC%20Update%2011.21.08\PlayDelMar%20ASN%20Hard%20Cost%20Estimate%2011-21-08-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ncera.CBT\Desktop\Estimating\TEMPLATE\Sample%20Projects\Sunrise%20Promenade%20at%20Lake%20Pleasan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.moyer347\My%20Documents\Company\Cost%20Analysis\2007\0950%20Tuscany%20Villas\Tuscany%201%2018%2008%20Draft%20Lender's%20Co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ssebuildingteam-my.sharepoint.com/Estimating/CURRENT%20BIDS%20AND%20ESTIMATES/aa%202006%20Projects/Dysart%20Elementary%20No.%2016%20@%20Orchards/Estimate/DYSART%20NO.%2016%20-%20GMP%20PRESENTATION%20(4-26-0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.moyer347\My%20Documents\Company\Cost%20Analysis\2008\0787%20Alafia\Alafia%20Project%20Cost%20templa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.moyer347\My%20Documents\Company\Cost%20Analysis\2008\0079%20St%20Giles\4%201%2008%20St%20Giles%20Draft%20Project%20Co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nic-main\External%20Reporting\SECGroup\December%2031,%202001\2001%20Diviidend%20True%20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20%20Final%20PP%20&amp;%20E%20Leadsheet%20-%202003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uren%20Stoner.SONIC\Local%20Settings\Temporary%20Internet%20Files\OLK552\2004%20REVISED%20Forecast_9.28.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enghini\AppData\Local\Microsoft\Windows\Temporary%20Internet%20Files\Content.Outlook\UELTQ3U3\ANDRE%20Master%20spreadsheet%20updated%20taxes%202012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nic-main\External%20Reporting\SECGroup\Purchase%20Accounting%20-%202001%20Acquisitions\Volvo%20of%20Houston%20Purchase%20acc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ECGroup\Quarterly%20Consolidations\March%202001%2010-Q%20and%20Analysis\Financial%20Analysis\ChangeInFPRat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an%20smith\Local%20Settings\Temporary%20Internet%20Files\OLKA7\SYS\DM\CM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anima\Local%20Settings\Temporary%20Internet%20Files\OLKA6\Mission%20Gorge%20Prevailing%20Wage%20Hard%20Cost%20Est%20+%20Photovoltaic%20update%20-%2012-18-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.hazelton304\Local%20Settings\Temporary%20Internet%20Files\OLK63\HUD\HUD%20Apartme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nic.com\2008%20Consolidations\0908%20Consolidations\Journal%20Entries\Interco%20Dividends%20-%20Current%20Year%20Reconciliation%20-%2009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adSheet-DoNotComplet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rchase Price Allocation"/>
      <sheetName val="Acquisition Expenses"/>
      <sheetName val="Opening Bal Sht CaddyEast"/>
      <sheetName val="Opening Bal Sht CaddyWest"/>
      <sheetName val="Allocation of Fixed Assets"/>
      <sheetName val="Recon to Dealer"/>
      <sheetName val="AJE"/>
      <sheetName val="Floorplan"/>
      <sheetName val="Rent"/>
      <sheetName val="Closing Statement"/>
      <sheetName val="OpeningDealerEnt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Intercompany"/>
      <sheetName val="Fixed Asset Rollforward"/>
      <sheetName val="Fixed Asset Additions"/>
      <sheetName val="Fixed Asset Depreciation"/>
      <sheetName val="Fixed Asset Disposals"/>
      <sheetName val="Fixed Asset Transfers &amp; Adjs"/>
      <sheetName val="Notes Payable, LT Debt, and Int"/>
      <sheetName val="Floorplan Interest and Related"/>
      <sheetName val="Other Income"/>
      <sheetName val="Goodwill"/>
      <sheetName val="Paid In Capital"/>
      <sheetName val="Retained Earnings"/>
      <sheetName val="Income Tax Accounts"/>
    </sheetNames>
    <sheetDataSet>
      <sheetData sheetId="0" refreshError="1">
        <row r="2">
          <cell r="A2" t="str">
            <v>SPEEDWAY CHEVROLET</v>
          </cell>
        </row>
        <row r="3">
          <cell r="A3" t="str">
            <v>MISSY UTLEY</v>
          </cell>
        </row>
        <row r="4">
          <cell r="A4" t="str">
            <v>918-258-8000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"/>
      <sheetName val="XXXX"/>
      <sheetName val="Total-10 K format"/>
      <sheetName val="Rollforward"/>
      <sheetName val="Share Reconcilation"/>
      <sheetName val="Wtd Avg Shares OS 6-30-02"/>
      <sheetName val="Wtd Avg Shares OS - 3-31-02"/>
      <sheetName val="CSE - Options"/>
      <sheetName val="CSE - Options 3-31-02"/>
      <sheetName val="Formula Options"/>
      <sheetName val="ESPP"/>
      <sheetName val="FAA Options"/>
      <sheetName val="Price 2002"/>
      <sheetName val="Warrants"/>
      <sheetName val="Share Repurchase"/>
      <sheetName val="Treasury"/>
    </sheetNames>
    <sheetDataSet>
      <sheetData sheetId="0"/>
      <sheetData sheetId="1"/>
      <sheetData sheetId="2"/>
      <sheetData sheetId="3"/>
      <sheetData sheetId="4"/>
      <sheetData sheetId="5" refreshError="1">
        <row r="349">
          <cell r="E349">
            <v>113832.08988764045</v>
          </cell>
        </row>
        <row r="350">
          <cell r="E350">
            <v>72678</v>
          </cell>
        </row>
        <row r="352">
          <cell r="E352">
            <v>1746839.033333332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SBASE AD HOC"/>
      <sheetName val="Smartview Ad Hoc"/>
      <sheetName val="Smart View Account Trend"/>
      <sheetName val="HFM Account Analysis"/>
      <sheetName val="SAAR"/>
      <sheetName val="Essbase Income Stmt"/>
      <sheetName val="Essbase IS Trend"/>
      <sheetName val="Essbase Pull of I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E6" t="str">
            <v>Volvo of Santa Monica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paid Investments "/>
      <sheetName val="Prepaid Taxes &amp; Fees"/>
      <sheetName val="Prepaid Income Taxes"/>
      <sheetName val="Prepaid Insurance"/>
      <sheetName val="Prepaid Advertising"/>
      <sheetName val="Prepaid Rent"/>
      <sheetName val="Prepaid Other"/>
      <sheetName val="Prepaid Tickmarks"/>
      <sheetName val="Entity Code Lookup Table"/>
      <sheetName val="Other Curr Asset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s"/>
      <sheetName val="Checklist"/>
      <sheetName val="@Salient Data Sheet"/>
      <sheetName val="2328 Master"/>
      <sheetName val="2328 TYPE 1"/>
      <sheetName val="2328 TYPE 2"/>
      <sheetName val="2328 TYPE 3"/>
      <sheetName val="2328 TYPE 4"/>
      <sheetName val="2328 TYPE 5"/>
      <sheetName val="2328 TYPE 6"/>
      <sheetName val="2328 TYPE 7"/>
      <sheetName val="2328 TYPE 8"/>
      <sheetName val="2328 TYPE 9"/>
      <sheetName val="2328 TYPE 10"/>
      <sheetName val="2328 TYPE 11"/>
      <sheetName val="2328 TYPE 12"/>
      <sheetName val="2328 TYPE 13"/>
      <sheetName val="2328 TYPE 14"/>
      <sheetName val="2328 TYPE 15"/>
      <sheetName val="2328 TYPE 16"/>
      <sheetName val="SF Table"/>
      <sheetName val="Other Fees"/>
      <sheetName val="Coverpage"/>
      <sheetName val="221d4 Report"/>
      <sheetName val="AE Appendix Page"/>
      <sheetName val="Cost Apps 1"/>
      <sheetName val="MF Bldg Comps"/>
      <sheetName val="CH Comps"/>
      <sheetName val="92326 Master"/>
      <sheetName val="92326 Type 1"/>
      <sheetName val="92326 Type 2"/>
      <sheetName val="92326 Type 3"/>
      <sheetName val="92326 Type 4"/>
      <sheetName val="92326 Type 5"/>
      <sheetName val="92326 Type 6"/>
      <sheetName val="92326 Type 7"/>
      <sheetName val="92326 Type 8"/>
      <sheetName val="92326 Type 9"/>
      <sheetName val="92326 Type 10"/>
      <sheetName val="92326 Type 11"/>
      <sheetName val="92326 Type 12"/>
      <sheetName val="92326 Type 13"/>
      <sheetName val="92326 Type 14"/>
      <sheetName val="92326 Type 15"/>
      <sheetName val="92326 Type 16"/>
      <sheetName val="@Site $ Back Up"/>
      <sheetName val="Bldg Cost $ Back Up"/>
      <sheetName val="Bldg 2 Cost $ Back Up"/>
      <sheetName val="Accessory 1 Cost $ Back Up"/>
      <sheetName val="Accessory 2 Cost $ Back Up"/>
      <sheetName val="Accessory 3 Cost $ Back Up"/>
      <sheetName val="Accessory 4 Cost $ Back Up"/>
      <sheetName val="Accessory 5 Cost $ Back Up"/>
      <sheetName val="Accessory 6 Cost $ Back Up"/>
      <sheetName val="Cost Apps 2"/>
      <sheetName val="AE Fee"/>
      <sheetName val="Cost Apps 3"/>
      <sheetName val="92331-B"/>
      <sheetName val="Cost Apps 4"/>
      <sheetName val="92329 (NC)"/>
      <sheetName val="92329 - Work (NC)"/>
      <sheetName val="92329 (SR)"/>
      <sheetName val="92329 - Work (SR)"/>
      <sheetName val="Cost Apps 5"/>
      <sheetName val="92264"/>
      <sheetName val="92264 Section G"/>
      <sheetName val="92264 Section M CNA"/>
      <sheetName val="Resume Appendix"/>
      <sheetName val="Sheet1"/>
      <sheetName val="Lookup"/>
      <sheetName val="@Salient_Data_Sheet"/>
      <sheetName val="2328_Master"/>
      <sheetName val="2328_TYPE_1"/>
      <sheetName val="2328_TYPE_2"/>
      <sheetName val="2328_TYPE_3"/>
      <sheetName val="2328_TYPE_4"/>
      <sheetName val="2328_TYPE_5"/>
      <sheetName val="2328_TYPE_6"/>
      <sheetName val="2328_TYPE_7"/>
      <sheetName val="2328_TYPE_8"/>
      <sheetName val="2328_TYPE_9"/>
      <sheetName val="2328_TYPE_10"/>
      <sheetName val="2328_TYPE_11"/>
      <sheetName val="2328_TYPE_12"/>
      <sheetName val="2328_TYPE_13"/>
      <sheetName val="2328_TYPE_14"/>
      <sheetName val="2328_TYPE_15"/>
      <sheetName val="2328_TYPE_16"/>
      <sheetName val="SF_Table"/>
      <sheetName val="Other_Fees"/>
      <sheetName val="221d4_Report"/>
      <sheetName val="AE_Appendix_Page"/>
      <sheetName val="Cost_Apps_1"/>
      <sheetName val="MF_Bldg_Comps"/>
      <sheetName val="CH_Comps"/>
      <sheetName val="92326_Master"/>
      <sheetName val="92326_Type_1"/>
      <sheetName val="92326_Type_2"/>
      <sheetName val="92326_Type_3"/>
      <sheetName val="92326_Type_4"/>
      <sheetName val="92326_Type_5"/>
      <sheetName val="92326_Type_6"/>
      <sheetName val="92326_Type_7"/>
      <sheetName val="92326_Type_8"/>
      <sheetName val="92326_Type_9"/>
      <sheetName val="92326_Type_10"/>
      <sheetName val="92326_Type_11"/>
      <sheetName val="92326_Type_12"/>
      <sheetName val="92326_Type_13"/>
      <sheetName val="92326_Type_14"/>
      <sheetName val="92326_Type_15"/>
      <sheetName val="92326_Type_16"/>
      <sheetName val="@Site_$_Back_Up"/>
      <sheetName val="Bldg_Cost_$_Back_Up"/>
      <sheetName val="Bldg_2_Cost_$_Back_Up"/>
      <sheetName val="Accessory_1_Cost_$_Back_Up"/>
      <sheetName val="Accessory_2_Cost_$_Back_Up"/>
      <sheetName val="Accessory_3_Cost_$_Back_Up"/>
      <sheetName val="Accessory_4_Cost_$_Back_Up"/>
      <sheetName val="Accessory_5_Cost_$_Back_Up"/>
      <sheetName val="Accessory_6_Cost_$_Back_Up"/>
      <sheetName val="Cost_Apps_2"/>
      <sheetName val="AE_Fee"/>
      <sheetName val="Cost_Apps_3"/>
      <sheetName val="Cost_Apps_4"/>
      <sheetName val="92329_(NC)"/>
      <sheetName val="92329_-_Work_(NC)"/>
      <sheetName val="92329_(SR)"/>
      <sheetName val="92329_-_Work_(SR)"/>
      <sheetName val="Cost_Apps_5"/>
      <sheetName val="92264_Section_G"/>
      <sheetName val="92264_Section_M_CNA"/>
      <sheetName val="Resume_Appendix"/>
    </sheetNames>
    <sheetDataSet>
      <sheetData sheetId="0"/>
      <sheetData sheetId="1">
        <row r="22">
          <cell r="A22" t="str">
            <v>Ashley Estates Apartments</v>
          </cell>
        </row>
        <row r="24">
          <cell r="A24">
            <v>657</v>
          </cell>
          <cell r="C24" t="str">
            <v>W. 64th Street</v>
          </cell>
        </row>
        <row r="25">
          <cell r="C25" t="str">
            <v>Loveland</v>
          </cell>
        </row>
        <row r="26">
          <cell r="C26" t="str">
            <v>Colorado</v>
          </cell>
        </row>
        <row r="28">
          <cell r="C28" t="str">
            <v>TBD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CHECKLIST"/>
      <sheetName val="Acct Rec Status-not used"/>
      <sheetName val="2. P&amp;L Adjustments"/>
      <sheetName val="3. Payplan Deviations"/>
      <sheetName val="4. CELL PHONES"/>
      <sheetName val="5. Data Processing Exp"/>
      <sheetName val="6. Headcount Report"/>
      <sheetName val="7. Employee Turnover"/>
      <sheetName val="8. Shop Labor Rates"/>
      <sheetName val="9.  F &amp; I"/>
      <sheetName val="10. Preferred Lender"/>
      <sheetName val="11. Insert Int Rate Spread"/>
      <sheetName val="12. Internet Report"/>
      <sheetName val="13. Bad Debt Reserve"/>
      <sheetName val="14. Allowance Doubtful Accts"/>
      <sheetName val="15. CIT Days Turn new"/>
      <sheetName val="16. New  Vehicle Reserve"/>
      <sheetName val="17.  Used Vehicle Reserve"/>
      <sheetName val="18.  Demos"/>
      <sheetName val="19.  PARTS INV REC"/>
      <sheetName val="20. PARTS NO SALE - RESERVE"/>
      <sheetName val="21. PREPAIDS &amp; OTHER ASSETS"/>
      <sheetName val="22. Accrued Other"/>
      <sheetName val="25. Insert GM Bonus Calc"/>
      <sheetName val="26. Intercompany AR"/>
      <sheetName val="27. Parts Stmt Reconciliation"/>
      <sheetName val="28. WIP Reconciliation"/>
      <sheetName val="29. Fixed Assets"/>
      <sheetName val="30. Accumulated Depreciation"/>
      <sheetName val="31. Long Term Debt"/>
      <sheetName val="32. Acct 3460 Acquisition Res"/>
      <sheetName val="33. Equity &amp; Goodwill"/>
      <sheetName val="34. Other Income"/>
      <sheetName val="Floor Plan Reconciliation"/>
      <sheetName val="FP 2 - On Books Not on Stmt"/>
      <sheetName val="Form 3115 Checklist"/>
      <sheetName val="DETAIL OF RESVD ITEMS-not used"/>
      <sheetName val="Insurance Reserves-not used"/>
      <sheetName val="401-K Participation-not used"/>
      <sheetName val="CIT Days-not used"/>
      <sheetName val="Profit in Ending Inv.-not used"/>
      <sheetName val=" FloorPlan-not used"/>
      <sheetName val="Cont. Summary-not used"/>
      <sheetName val="FP 3 - On Stmt Not on Books"/>
      <sheetName val="LoadSheet-DoNotComplete"/>
    </sheetNames>
    <sheetDataSet>
      <sheetData sheetId="0">
        <row r="4">
          <cell r="E4" t="str">
            <v>St. Claire Cadillac</v>
          </cell>
        </row>
        <row r="5">
          <cell r="F5">
            <v>38017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gh Calc."/>
      <sheetName val="Input Assumption"/>
      <sheetName val="Hard Cost Estimate"/>
      <sheetName val="Extraordinary + Hard Cost Other"/>
      <sheetName val="Hard Cost Qualifications"/>
      <sheetName val="Summary "/>
      <sheetName val=" Sitewrk "/>
      <sheetName val="ParkStruct"/>
      <sheetName val="Wrap Directs "/>
      <sheetName val="General Requirements"/>
      <sheetName val="COMPS "/>
      <sheetName val="Revised "/>
      <sheetName val="PlayDelMar ASN Hard Cost Estima"/>
    </sheetNames>
    <sheetDataSet>
      <sheetData sheetId="0" refreshError="1"/>
      <sheetData sheetId="1" refreshError="1">
        <row r="86">
          <cell r="J86">
            <v>197603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mmary SOV"/>
      <sheetName val="Clarifications"/>
      <sheetName val="Abstract Trends"/>
      <sheetName val="PR&amp;GC Detail"/>
      <sheetName val="Estimate Detail"/>
      <sheetName val="Systems Estimate"/>
      <sheetName val="Data Entry"/>
      <sheetName val="Drawing Log"/>
      <sheetName val="Alts&amp;Allowances"/>
      <sheetName val="ESTIMATE ENTRY GC's"/>
      <sheetName val="ESTIMATE ENTRY"/>
      <sheetName val="Summary"/>
      <sheetName val="01170  Surveying"/>
      <sheetName val="01180  Traffic Control"/>
      <sheetName val="02115  SWPP Storm Water Preven"/>
      <sheetName val="03100  Concrete"/>
      <sheetName val="04100  Masonry"/>
      <sheetName val="04200  Stone Brick Veneer"/>
      <sheetName val="05100  Structural Steel"/>
      <sheetName val="06100  Rough Carpentry"/>
      <sheetName val="06200  Finished Carpentry"/>
      <sheetName val="07200  Insulation"/>
      <sheetName val="07300  Roof Hatch Accessories"/>
      <sheetName val="07500  Membrane Roofing"/>
      <sheetName val="07600  Metal Roofing"/>
      <sheetName val="07620  General Sheet Metal"/>
      <sheetName val="07900  Caulking"/>
      <sheetName val="08250  Door &amp; Hardware Install"/>
      <sheetName val="08300  Coiling Doors"/>
      <sheetName val="08800  Glass &amp; Glazing"/>
      <sheetName val="09100  Metal Framing &amp; Drywall"/>
      <sheetName val="09200  Stucco EIFS"/>
      <sheetName val="09400  Floor Polishing"/>
      <sheetName val="09600  Flooring"/>
      <sheetName val="09900  Painting"/>
      <sheetName val="10150  Fiber Reinforced Plasti"/>
      <sheetName val="10200  Toilet Partitions &amp;Acce"/>
      <sheetName val="10550  Postal Specialties"/>
      <sheetName val="10800  Building Signage"/>
      <sheetName val="21100  Fire Suppresion"/>
      <sheetName val="22100  Plumbing"/>
      <sheetName val="23100  HVAC"/>
      <sheetName val="26100  Electrical"/>
      <sheetName val="28100  Fire Alarm"/>
      <sheetName val="31100  Earthwork"/>
      <sheetName val="31600  Termite Control"/>
      <sheetName val="32300  Fencing"/>
      <sheetName val="32400  Striping"/>
      <sheetName val="32800  Landscaping"/>
      <sheetName val="33100  Site Utilities"/>
      <sheetName val="33200  Drywell"/>
      <sheetName val="40300  Materials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 Data"/>
      <sheetName val="Square Footage Take-offs"/>
      <sheetName val="Cost Estimate Worksheet"/>
      <sheetName val="92329"/>
      <sheetName val="92329-Work"/>
      <sheetName val="SNA"/>
      <sheetName val="92264 Section G - Rehab Only"/>
      <sheetName val="92264 Section M CNA"/>
      <sheetName val="2264"/>
      <sheetName val="Architect Fee Calc"/>
      <sheetName val="92331-B"/>
      <sheetName val="92326 Master"/>
      <sheetName val="92326 CC"/>
      <sheetName val="D3G LI"/>
      <sheetName val="2328-Main"/>
      <sheetName val="2328- Clubhouse"/>
      <sheetName val="2328-LI Page 1"/>
      <sheetName val="2328-LI Page 2"/>
      <sheetName val="2328-LI Page 3"/>
      <sheetName val="Other Fees"/>
      <sheetName val="Source_Data"/>
      <sheetName val="Square_Footage_Take-offs"/>
      <sheetName val="Cost_Estimate_Worksheet"/>
      <sheetName val="92264_Section_G_-_Rehab_Only"/>
      <sheetName val="92264_Section_M_CNA"/>
      <sheetName val="Architect_Fee_Calc"/>
      <sheetName val="92326_Master"/>
      <sheetName val="92326_CC"/>
      <sheetName val="D3G_LI"/>
      <sheetName val="2328-_Clubhouse"/>
      <sheetName val="2328-LI_Page_1"/>
      <sheetName val="2328-LI_Page_2"/>
      <sheetName val="2328-LI_Page_3"/>
      <sheetName val="Other_F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 Data"/>
      <sheetName val="SF Values"/>
      <sheetName val="D3G MF Bldg Comps"/>
      <sheetName val="Site Cost Data"/>
      <sheetName val="Architect Fee Calc"/>
      <sheetName val="Other Fees"/>
      <sheetName val="Not Used1"/>
      <sheetName val="92326 Master"/>
      <sheetName val="92326 AT"/>
      <sheetName val="92326 BA"/>
      <sheetName val="92326 BB"/>
      <sheetName val="92326 BT"/>
      <sheetName val="92326 C"/>
      <sheetName val="92326 Lease"/>
      <sheetName val="92326 GR7"/>
      <sheetName val="92326 GR6SH"/>
      <sheetName val="92326 GR12"/>
      <sheetName val="D3G LI"/>
      <sheetName val="92331-B"/>
      <sheetName val="2328 Master"/>
      <sheetName val="2328 TYPE A"/>
      <sheetName val="2328 TYPE B"/>
      <sheetName val="2328 TYPE 1"/>
      <sheetName val="2328 TYPE 2"/>
      <sheetName val="2328 TYPE 3"/>
      <sheetName val="2328 CLUBHOUSE"/>
      <sheetName val="2328 LI"/>
      <sheetName val="2328 GR"/>
      <sheetName val="92329-Work"/>
      <sheetName val="92329"/>
      <sheetName val="Site Info"/>
      <sheetName val="92264 Section G"/>
      <sheetName val="92264 Section M CNA"/>
      <sheetName val="2264"/>
      <sheetName val="Source_Data"/>
      <sheetName val="SF_Values"/>
      <sheetName val="D3G_MF_Bldg_Comps"/>
      <sheetName val="Site_Cost_Data"/>
      <sheetName val="Architect_Fee_Calc"/>
      <sheetName val="Other_Fees"/>
      <sheetName val="Not_Used1"/>
      <sheetName val="92326_Master"/>
      <sheetName val="92326_AT"/>
      <sheetName val="92326_BA"/>
      <sheetName val="92326_BB"/>
      <sheetName val="92326_BT"/>
      <sheetName val="92326_C"/>
      <sheetName val="92326_Lease"/>
      <sheetName val="92326_GR7"/>
      <sheetName val="92326_GR6SH"/>
      <sheetName val="92326_GR12"/>
      <sheetName val="D3G_LI"/>
      <sheetName val="2328_Master"/>
      <sheetName val="2328_TYPE_A"/>
      <sheetName val="2328_TYPE_B"/>
      <sheetName val="2328_TYPE_1"/>
      <sheetName val="2328_TYPE_2"/>
      <sheetName val="2328_TYPE_3"/>
      <sheetName val="2328_CLUBHOUSE"/>
      <sheetName val="2328_LI"/>
      <sheetName val="2328_GR"/>
      <sheetName val="Site_Info"/>
      <sheetName val="92264_Section_G"/>
      <sheetName val="92264_Section_M_CNA"/>
    </sheetNames>
    <sheetDataSet>
      <sheetData sheetId="0">
        <row r="7">
          <cell r="J7" t="str">
            <v>Blank</v>
          </cell>
        </row>
        <row r="8">
          <cell r="J8" t="str">
            <v>Blank</v>
          </cell>
        </row>
        <row r="9">
          <cell r="J9" t="str">
            <v>Blank</v>
          </cell>
        </row>
        <row r="10">
          <cell r="J10" t="str">
            <v>Blank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J7" t="str">
            <v>Blank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 Data"/>
      <sheetName val="SF Values"/>
      <sheetName val="Not Used"/>
      <sheetName val="Bldg Cost Data"/>
      <sheetName val="Cmmnty Cost Data"/>
      <sheetName val="Site Cost Data"/>
      <sheetName val="AE Fee "/>
      <sheetName val="Other Fees"/>
      <sheetName val="92326-1"/>
      <sheetName val="92326-2"/>
      <sheetName val="92326-CC"/>
      <sheetName val="92331-B"/>
      <sheetName val="2328-Main"/>
      <sheetName val="2328 LI"/>
      <sheetName val="GC GR"/>
      <sheetName val="92329-Work"/>
      <sheetName val="92329"/>
      <sheetName val="92264 Section H"/>
      <sheetName val="2264 pg1"/>
      <sheetName val="2264 pg2"/>
      <sheetName val="2264 pg3"/>
      <sheetName val="2264 PG 4"/>
      <sheetName val="2264 PG 5"/>
      <sheetName val="2264 pg6"/>
      <sheetName val="Sheet1"/>
      <sheetName val="Source_Data"/>
      <sheetName val="SF_Values"/>
      <sheetName val="Not_Used"/>
      <sheetName val="Bldg_Cost_Data"/>
      <sheetName val="Cmmnty_Cost_Data"/>
      <sheetName val="Site_Cost_Data"/>
      <sheetName val="AE_Fee_"/>
      <sheetName val="Other_Fees"/>
      <sheetName val="2328_LI"/>
      <sheetName val="GC_GR"/>
      <sheetName val="92264_Section_H"/>
      <sheetName val="2264_pg1"/>
      <sheetName val="2264_pg2"/>
      <sheetName val="2264_pg3"/>
      <sheetName val="2264_PG_4"/>
      <sheetName val="2264_PG_5"/>
      <sheetName val="2264_pg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yalties True-Up"/>
      <sheetName val="Interest - Corporate"/>
      <sheetName val="Mgmt Fee True up"/>
      <sheetName val="Booking of True-Ups"/>
      <sheetName val="divtrueup"/>
      <sheetName val="AJE (2)"/>
      <sheetName val="DIVELIM"/>
      <sheetName val="trueup again"/>
    </sheetNames>
    <sheetDataSet>
      <sheetData sheetId="0" refreshError="1"/>
      <sheetData sheetId="1" refreshError="1"/>
      <sheetData sheetId="2" refreshError="1"/>
      <sheetData sheetId="3" refreshError="1">
        <row r="13">
          <cell r="C13" t="str">
            <v>Dealerships</v>
          </cell>
          <cell r="E13" t="str">
            <v>Capital</v>
          </cell>
          <cell r="G13" t="str">
            <v>Amount</v>
          </cell>
          <cell r="I13" t="str">
            <v>Corporate Capital</v>
          </cell>
          <cell r="K13" t="str">
            <v>Additional Funds</v>
          </cell>
          <cell r="M13" t="str">
            <v>Corp. Capital</v>
          </cell>
          <cell r="O13" t="str">
            <v>Royalty true-up</v>
          </cell>
          <cell r="Q13" t="str">
            <v>Amount</v>
          </cell>
          <cell r="S13" t="str">
            <v>Corporate Capital</v>
          </cell>
          <cell r="U13" t="str">
            <v>Additional Funds</v>
          </cell>
          <cell r="W13" t="str">
            <v>Corp. Capital</v>
          </cell>
          <cell r="Y13" t="str">
            <v>Interest true-up</v>
          </cell>
          <cell r="AA13" t="str">
            <v>Amount</v>
          </cell>
          <cell r="AC13" t="str">
            <v>Corporate Capital</v>
          </cell>
          <cell r="AE13" t="str">
            <v>Additional Funds</v>
          </cell>
          <cell r="AG13" t="str">
            <v>Corp. Capital</v>
          </cell>
        </row>
        <row r="14">
          <cell r="A14" t="str">
            <v>TSACU02</v>
          </cell>
          <cell r="B14" t="str">
            <v>FACU02</v>
          </cell>
          <cell r="C14" t="str">
            <v>Acura of Serramonte</v>
          </cell>
          <cell r="E14">
            <v>1747912</v>
          </cell>
          <cell r="G14">
            <v>50389.317699999956</v>
          </cell>
          <cell r="I14">
            <v>50389.317699999956</v>
          </cell>
          <cell r="K14">
            <v>0</v>
          </cell>
          <cell r="M14">
            <v>0</v>
          </cell>
          <cell r="O14">
            <v>1697522.6823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  <cell r="Y14">
            <v>1697522.6823</v>
          </cell>
          <cell r="AA14">
            <v>74905.997309056635</v>
          </cell>
          <cell r="AC14">
            <v>74905.997309056635</v>
          </cell>
          <cell r="AE14">
            <v>0</v>
          </cell>
          <cell r="AG14">
            <v>0</v>
          </cell>
        </row>
        <row r="15">
          <cell r="A15" t="str">
            <v>TSCHR13</v>
          </cell>
          <cell r="B15" t="str">
            <v>FCHR13</v>
          </cell>
          <cell r="C15" t="str">
            <v>Altman Dodge</v>
          </cell>
          <cell r="E15">
            <v>-622264</v>
          </cell>
          <cell r="G15">
            <v>-48139.764800000004</v>
          </cell>
          <cell r="I15">
            <v>-48139.764800000004</v>
          </cell>
          <cell r="K15">
            <v>0</v>
          </cell>
          <cell r="M15">
            <v>0</v>
          </cell>
          <cell r="O15">
            <v>-574124.2352</v>
          </cell>
          <cell r="Q15">
            <v>4</v>
          </cell>
          <cell r="S15">
            <v>0</v>
          </cell>
          <cell r="U15">
            <v>4</v>
          </cell>
          <cell r="W15">
            <v>-4</v>
          </cell>
          <cell r="Y15">
            <v>-574128.2352</v>
          </cell>
          <cell r="AA15">
            <v>24991.977942068377</v>
          </cell>
          <cell r="AC15">
            <v>0</v>
          </cell>
          <cell r="AE15">
            <v>24991.977942068377</v>
          </cell>
          <cell r="AG15">
            <v>-24991.977942068377</v>
          </cell>
        </row>
        <row r="16">
          <cell r="A16" t="str">
            <v>TSBMW08</v>
          </cell>
          <cell r="B16" t="str">
            <v>FBMW08</v>
          </cell>
          <cell r="C16" t="str">
            <v>Beverly Hills BMW</v>
          </cell>
          <cell r="E16">
            <v>7287168</v>
          </cell>
          <cell r="G16">
            <v>43688.826099999947</v>
          </cell>
          <cell r="I16">
            <v>43688.826099999947</v>
          </cell>
          <cell r="K16">
            <v>0</v>
          </cell>
          <cell r="M16">
            <v>0</v>
          </cell>
          <cell r="O16">
            <v>7243479.1738999998</v>
          </cell>
          <cell r="Q16">
            <v>104819</v>
          </cell>
          <cell r="S16">
            <v>104819</v>
          </cell>
          <cell r="U16">
            <v>0</v>
          </cell>
          <cell r="W16">
            <v>0</v>
          </cell>
          <cell r="Y16">
            <v>7138660.1738999998</v>
          </cell>
          <cell r="AA16">
            <v>240780.3604170786</v>
          </cell>
          <cell r="AC16">
            <v>240780.3604170786</v>
          </cell>
          <cell r="AE16">
            <v>0</v>
          </cell>
          <cell r="AG16">
            <v>0</v>
          </cell>
        </row>
        <row r="17">
          <cell r="A17" t="str">
            <v>TSBMW01</v>
          </cell>
          <cell r="B17" t="str">
            <v>FBMW01</v>
          </cell>
          <cell r="C17" t="str">
            <v>BMW of Chattanooga</v>
          </cell>
          <cell r="E17">
            <v>-214869</v>
          </cell>
          <cell r="G17">
            <v>7103.8236000000034</v>
          </cell>
          <cell r="I17">
            <v>0</v>
          </cell>
          <cell r="K17">
            <v>7103.8236000000034</v>
          </cell>
          <cell r="M17">
            <v>-7103.8236000000034</v>
          </cell>
          <cell r="O17">
            <v>-221972.8236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  <cell r="Y17">
            <v>-221972.8236</v>
          </cell>
          <cell r="AA17">
            <v>59568.007509764167</v>
          </cell>
          <cell r="AC17">
            <v>0</v>
          </cell>
          <cell r="AE17">
            <v>59568.007509764167</v>
          </cell>
          <cell r="AG17">
            <v>-59568.007509764167</v>
          </cell>
        </row>
        <row r="18">
          <cell r="A18" t="str">
            <v>TSBMW07</v>
          </cell>
          <cell r="B18" t="str">
            <v>FBMW07</v>
          </cell>
          <cell r="C18" t="str">
            <v>BMW of Fairfax</v>
          </cell>
          <cell r="E18">
            <v>6329992</v>
          </cell>
          <cell r="G18">
            <v>220562.84949999989</v>
          </cell>
          <cell r="I18">
            <v>220562.84949999989</v>
          </cell>
          <cell r="K18">
            <v>0</v>
          </cell>
          <cell r="M18">
            <v>0</v>
          </cell>
          <cell r="O18">
            <v>6109429.1505000005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6109429.1505000005</v>
          </cell>
          <cell r="AA18">
            <v>270221.44711929624</v>
          </cell>
          <cell r="AC18">
            <v>270221.44711929624</v>
          </cell>
          <cell r="AE18">
            <v>0</v>
          </cell>
          <cell r="AG18">
            <v>0</v>
          </cell>
        </row>
        <row r="19">
          <cell r="A19" t="str">
            <v>TSBMW10</v>
          </cell>
          <cell r="B19" t="str">
            <v>FBMW10</v>
          </cell>
          <cell r="C19" t="str">
            <v>BMW of Fort Myers</v>
          </cell>
          <cell r="E19">
            <v>1955793</v>
          </cell>
          <cell r="G19">
            <v>113410.16149999999</v>
          </cell>
          <cell r="I19">
            <v>113410.16149999999</v>
          </cell>
          <cell r="K19">
            <v>0</v>
          </cell>
          <cell r="M19">
            <v>0</v>
          </cell>
          <cell r="O19">
            <v>1842382.8385000001</v>
          </cell>
          <cell r="Q19">
            <v>23641</v>
          </cell>
          <cell r="S19">
            <v>23641</v>
          </cell>
          <cell r="U19">
            <v>0</v>
          </cell>
          <cell r="W19">
            <v>0</v>
          </cell>
          <cell r="Y19">
            <v>1818741.8385000001</v>
          </cell>
          <cell r="AA19">
            <v>126242.68778902575</v>
          </cell>
          <cell r="AC19">
            <v>126242.68778902575</v>
          </cell>
          <cell r="AE19">
            <v>0</v>
          </cell>
          <cell r="AG19">
            <v>0</v>
          </cell>
        </row>
        <row r="20">
          <cell r="A20" t="str">
            <v>TSBMW02</v>
          </cell>
          <cell r="B20" t="str">
            <v>FBMW02</v>
          </cell>
          <cell r="C20" t="str">
            <v>BMW of Nashville</v>
          </cell>
          <cell r="E20">
            <v>2793710</v>
          </cell>
          <cell r="G20">
            <v>21089.754799999995</v>
          </cell>
          <cell r="I20">
            <v>21089.754799999995</v>
          </cell>
          <cell r="K20">
            <v>0</v>
          </cell>
          <cell r="M20">
            <v>0</v>
          </cell>
          <cell r="O20">
            <v>2772620.2451999998</v>
          </cell>
          <cell r="Q20">
            <v>0</v>
          </cell>
          <cell r="S20">
            <v>0</v>
          </cell>
          <cell r="U20">
            <v>0</v>
          </cell>
          <cell r="W20">
            <v>0</v>
          </cell>
          <cell r="Y20">
            <v>2772620.2451999998</v>
          </cell>
          <cell r="AA20">
            <v>138566.57383507199</v>
          </cell>
          <cell r="AC20">
            <v>138566.57383507199</v>
          </cell>
          <cell r="AE20">
            <v>0</v>
          </cell>
          <cell r="AG20">
            <v>0</v>
          </cell>
        </row>
        <row r="21">
          <cell r="A21" t="str">
            <v>TSCHE04</v>
          </cell>
          <cell r="B21" t="str">
            <v>FCHE04</v>
          </cell>
          <cell r="C21" t="str">
            <v>Bondesen Chevy/Olds/Cadillac</v>
          </cell>
          <cell r="E21">
            <v>-1139626.8999999999</v>
          </cell>
          <cell r="G21">
            <v>-97353.278200000059</v>
          </cell>
          <cell r="I21">
            <v>-97353.278200000059</v>
          </cell>
          <cell r="K21">
            <v>0</v>
          </cell>
          <cell r="M21">
            <v>0</v>
          </cell>
          <cell r="O21">
            <v>-1042273.6217999998</v>
          </cell>
          <cell r="Q21">
            <v>-40075</v>
          </cell>
          <cell r="S21">
            <v>-40075</v>
          </cell>
          <cell r="U21">
            <v>0</v>
          </cell>
          <cell r="W21">
            <v>0</v>
          </cell>
          <cell r="Y21">
            <v>-1002198.6217999998</v>
          </cell>
          <cell r="AA21">
            <v>55794.426792607992</v>
          </cell>
          <cell r="AC21">
            <v>0</v>
          </cell>
          <cell r="AE21">
            <v>55794.426792607992</v>
          </cell>
          <cell r="AG21">
            <v>-55794.426792607992</v>
          </cell>
        </row>
        <row r="22">
          <cell r="A22" t="str">
            <v>TSCHE01</v>
          </cell>
          <cell r="B22" t="str">
            <v>FCHE01</v>
          </cell>
          <cell r="C22" t="str">
            <v>Capitol Chevrolet</v>
          </cell>
          <cell r="E22">
            <v>-1433430</v>
          </cell>
          <cell r="G22">
            <v>2565.9816999998875</v>
          </cell>
          <cell r="I22">
            <v>0</v>
          </cell>
          <cell r="K22">
            <v>2565.9816999998875</v>
          </cell>
          <cell r="M22">
            <v>-2565.9816999998875</v>
          </cell>
          <cell r="O22">
            <v>-1435995.9816999999</v>
          </cell>
          <cell r="Q22">
            <v>0</v>
          </cell>
          <cell r="S22">
            <v>0</v>
          </cell>
          <cell r="U22">
            <v>0</v>
          </cell>
          <cell r="W22">
            <v>0</v>
          </cell>
          <cell r="Y22">
            <v>-1435995.9816999999</v>
          </cell>
          <cell r="AA22">
            <v>186027.58773340372</v>
          </cell>
          <cell r="AC22">
            <v>0</v>
          </cell>
          <cell r="AE22">
            <v>186027.58773340372</v>
          </cell>
          <cell r="AG22">
            <v>-186027.58773340372</v>
          </cell>
        </row>
        <row r="23">
          <cell r="A23" t="str">
            <v>TSHYUN02</v>
          </cell>
          <cell r="B23" t="str">
            <v>FHYUN02</v>
          </cell>
          <cell r="C23" t="str">
            <v>Capitol Imports</v>
          </cell>
          <cell r="E23">
            <v>-624737</v>
          </cell>
          <cell r="G23">
            <v>-38263.767400000012</v>
          </cell>
          <cell r="I23">
            <v>-38263.767400000012</v>
          </cell>
          <cell r="K23">
            <v>0</v>
          </cell>
          <cell r="M23">
            <v>0</v>
          </cell>
          <cell r="O23">
            <v>-586473.23259999999</v>
          </cell>
          <cell r="Q23">
            <v>0</v>
          </cell>
          <cell r="S23">
            <v>0</v>
          </cell>
          <cell r="U23">
            <v>0</v>
          </cell>
          <cell r="W23">
            <v>0</v>
          </cell>
          <cell r="Y23">
            <v>-586473.23259999999</v>
          </cell>
          <cell r="AA23">
            <v>23984.843125705331</v>
          </cell>
          <cell r="AC23">
            <v>0</v>
          </cell>
          <cell r="AE23">
            <v>23984.843125705331</v>
          </cell>
          <cell r="AG23">
            <v>-23984.843125705331</v>
          </cell>
        </row>
        <row r="24">
          <cell r="A24" t="str">
            <v>TSNIS03</v>
          </cell>
          <cell r="B24" t="str">
            <v>FNIS03</v>
          </cell>
          <cell r="C24" t="str">
            <v>Capitol Nissan</v>
          </cell>
          <cell r="E24">
            <v>-762739</v>
          </cell>
          <cell r="G24">
            <v>-158621.82039999991</v>
          </cell>
          <cell r="I24">
            <v>-158621.82039999991</v>
          </cell>
          <cell r="K24">
            <v>0</v>
          </cell>
          <cell r="M24">
            <v>0</v>
          </cell>
          <cell r="O24">
            <v>-604117.17960000015</v>
          </cell>
          <cell r="Q24">
            <v>-5</v>
          </cell>
          <cell r="S24">
            <v>-5</v>
          </cell>
          <cell r="U24">
            <v>0</v>
          </cell>
          <cell r="W24">
            <v>0</v>
          </cell>
          <cell r="Y24">
            <v>-604112.17960000015</v>
          </cell>
          <cell r="AA24">
            <v>22677.743715482036</v>
          </cell>
          <cell r="AC24">
            <v>0</v>
          </cell>
          <cell r="AE24">
            <v>22677.743715482036</v>
          </cell>
          <cell r="AG24">
            <v>-22677.743715482036</v>
          </cell>
        </row>
        <row r="25">
          <cell r="A25" t="str">
            <v>TSFOR06</v>
          </cell>
          <cell r="B25" t="str">
            <v>FFOR06</v>
          </cell>
          <cell r="C25" t="str">
            <v>Baytown Ford Consolidation</v>
          </cell>
          <cell r="E25">
            <v>-2151620</v>
          </cell>
          <cell r="G25">
            <v>-10725.788100000005</v>
          </cell>
          <cell r="I25">
            <v>-10725.788100000005</v>
          </cell>
          <cell r="K25">
            <v>0</v>
          </cell>
          <cell r="M25">
            <v>0</v>
          </cell>
          <cell r="O25">
            <v>-2140894.2119</v>
          </cell>
          <cell r="Q25">
            <v>0</v>
          </cell>
          <cell r="S25">
            <v>0</v>
          </cell>
          <cell r="U25">
            <v>0</v>
          </cell>
          <cell r="W25">
            <v>0</v>
          </cell>
          <cell r="Y25">
            <v>-2140894.2119</v>
          </cell>
          <cell r="AA25">
            <v>135032.39124532574</v>
          </cell>
          <cell r="AC25">
            <v>0</v>
          </cell>
          <cell r="AE25">
            <v>135032.39124532574</v>
          </cell>
          <cell r="AG25">
            <v>-135032.39124532574</v>
          </cell>
        </row>
        <row r="26">
          <cell r="A26" t="str">
            <v>TSCHR10</v>
          </cell>
          <cell r="B26" t="str">
            <v>FCHR10</v>
          </cell>
          <cell r="C26" t="str">
            <v>Baytown CPJ</v>
          </cell>
          <cell r="E26">
            <v>-1167441.1200000001</v>
          </cell>
          <cell r="G26">
            <v>-43282.33140000001</v>
          </cell>
          <cell r="I26">
            <v>-43282.33140000001</v>
          </cell>
          <cell r="K26">
            <v>0</v>
          </cell>
          <cell r="M26">
            <v>0</v>
          </cell>
          <cell r="O26">
            <v>-1124158.7886000001</v>
          </cell>
          <cell r="Q26">
            <v>-2</v>
          </cell>
          <cell r="S26">
            <v>-2</v>
          </cell>
          <cell r="U26">
            <v>0</v>
          </cell>
          <cell r="W26">
            <v>0</v>
          </cell>
          <cell r="Y26">
            <v>-1124156.7886000001</v>
          </cell>
          <cell r="AA26">
            <v>2098.6229762391376</v>
          </cell>
          <cell r="AC26">
            <v>0</v>
          </cell>
          <cell r="AE26">
            <v>2098.6229762391376</v>
          </cell>
          <cell r="AG26">
            <v>-2098.6229762391376</v>
          </cell>
        </row>
        <row r="27">
          <cell r="A27" t="str">
            <v>TSBMW03</v>
          </cell>
          <cell r="B27" t="str">
            <v>FBMW03</v>
          </cell>
          <cell r="C27" t="str">
            <v>Century BMW Consolidation</v>
          </cell>
          <cell r="E27">
            <v>1419154</v>
          </cell>
          <cell r="G27">
            <v>-67461.874200000078</v>
          </cell>
          <cell r="I27">
            <v>-67461.874200000078</v>
          </cell>
          <cell r="K27">
            <v>0</v>
          </cell>
          <cell r="M27">
            <v>0</v>
          </cell>
          <cell r="O27">
            <v>1486615.8742</v>
          </cell>
          <cell r="Q27">
            <v>-21876</v>
          </cell>
          <cell r="S27">
            <v>-21876</v>
          </cell>
          <cell r="U27">
            <v>0</v>
          </cell>
          <cell r="W27">
            <v>0</v>
          </cell>
          <cell r="Y27">
            <v>1508491.8742</v>
          </cell>
          <cell r="AA27">
            <v>72639.51367099199</v>
          </cell>
          <cell r="AC27">
            <v>72639.51367099199</v>
          </cell>
          <cell r="AE27">
            <v>0</v>
          </cell>
          <cell r="AG27">
            <v>0</v>
          </cell>
        </row>
        <row r="28">
          <cell r="A28" t="str">
            <v>TSLIN03</v>
          </cell>
          <cell r="B28" t="str">
            <v>FLIN03</v>
          </cell>
          <cell r="C28" t="str">
            <v>Altman Lincoln Mercury Hyundai</v>
          </cell>
          <cell r="E28">
            <v>-1568180</v>
          </cell>
          <cell r="G28">
            <v>-43993.861600000004</v>
          </cell>
          <cell r="I28">
            <v>-43993.861600000004</v>
          </cell>
          <cell r="K28">
            <v>0</v>
          </cell>
          <cell r="M28">
            <v>0</v>
          </cell>
          <cell r="O28">
            <v>-1524186.1384000001</v>
          </cell>
          <cell r="Q28">
            <v>-3</v>
          </cell>
          <cell r="S28">
            <v>-3</v>
          </cell>
          <cell r="U28">
            <v>0</v>
          </cell>
          <cell r="W28">
            <v>0</v>
          </cell>
          <cell r="Y28">
            <v>-1524183.1384000001</v>
          </cell>
          <cell r="AA28">
            <v>61301.32882337179</v>
          </cell>
          <cell r="AC28">
            <v>0</v>
          </cell>
          <cell r="AE28">
            <v>61301.32882337179</v>
          </cell>
          <cell r="AG28">
            <v>-61301.32882337179</v>
          </cell>
        </row>
        <row r="29">
          <cell r="A29" t="str">
            <v>TSCHR11</v>
          </cell>
          <cell r="B29" t="str">
            <v>FCHR11</v>
          </cell>
          <cell r="C29" t="str">
            <v>Classic Dodge</v>
          </cell>
          <cell r="E29">
            <v>-995980</v>
          </cell>
          <cell r="G29">
            <v>0</v>
          </cell>
          <cell r="I29">
            <v>0</v>
          </cell>
          <cell r="K29">
            <v>0</v>
          </cell>
          <cell r="M29">
            <v>0</v>
          </cell>
          <cell r="O29">
            <v>-995980</v>
          </cell>
          <cell r="Q29">
            <v>0</v>
          </cell>
          <cell r="S29">
            <v>0</v>
          </cell>
          <cell r="U29">
            <v>0</v>
          </cell>
          <cell r="W29">
            <v>0</v>
          </cell>
          <cell r="Y29">
            <v>-995980</v>
          </cell>
          <cell r="AA29">
            <v>0</v>
          </cell>
          <cell r="AC29">
            <v>0</v>
          </cell>
          <cell r="AE29">
            <v>0</v>
          </cell>
          <cell r="AG29">
            <v>0</v>
          </cell>
        </row>
        <row r="30">
          <cell r="A30" t="str">
            <v>TSCHR05</v>
          </cell>
          <cell r="B30" t="str">
            <v>FCHR05</v>
          </cell>
          <cell r="C30" t="str">
            <v>Cleveland CPJ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  <cell r="M30">
            <v>0</v>
          </cell>
          <cell r="O30">
            <v>0</v>
          </cell>
          <cell r="Q30">
            <v>0</v>
          </cell>
          <cell r="S30">
            <v>0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C30">
            <v>0</v>
          </cell>
          <cell r="AE30">
            <v>0</v>
          </cell>
          <cell r="AG30">
            <v>0</v>
          </cell>
        </row>
        <row r="31">
          <cell r="A31" t="str">
            <v>TSOLD02</v>
          </cell>
          <cell r="B31" t="str">
            <v>FOLD02</v>
          </cell>
          <cell r="C31" t="str">
            <v>Cleveland Oldsmobile/Cadillac</v>
          </cell>
          <cell r="E31">
            <v>-745958</v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O31">
            <v>-745958</v>
          </cell>
          <cell r="Q31">
            <v>0</v>
          </cell>
          <cell r="S31">
            <v>0</v>
          </cell>
          <cell r="U31">
            <v>0</v>
          </cell>
          <cell r="W31">
            <v>0</v>
          </cell>
          <cell r="Y31">
            <v>-745958</v>
          </cell>
          <cell r="AA31">
            <v>0</v>
          </cell>
          <cell r="AC31">
            <v>0</v>
          </cell>
          <cell r="AE31">
            <v>0</v>
          </cell>
          <cell r="AG31">
            <v>0</v>
          </cell>
        </row>
        <row r="32">
          <cell r="A32" t="str">
            <v>TSCOLL01</v>
          </cell>
          <cell r="B32" t="str">
            <v>FCOLL01</v>
          </cell>
          <cell r="C32" t="str">
            <v>Clearwater Collision Center</v>
          </cell>
          <cell r="E32">
            <v>1098312</v>
          </cell>
          <cell r="G32">
            <v>606.86869999999908</v>
          </cell>
          <cell r="I32">
            <v>606.86869999999908</v>
          </cell>
          <cell r="K32">
            <v>0</v>
          </cell>
          <cell r="M32">
            <v>0</v>
          </cell>
          <cell r="O32">
            <v>1097705.1313</v>
          </cell>
          <cell r="Q32">
            <v>-5251</v>
          </cell>
          <cell r="S32">
            <v>-5251</v>
          </cell>
          <cell r="U32">
            <v>0</v>
          </cell>
          <cell r="W32">
            <v>0</v>
          </cell>
          <cell r="Y32">
            <v>1102956.1313</v>
          </cell>
          <cell r="AA32">
            <v>11892.915872328864</v>
          </cell>
          <cell r="AC32">
            <v>11892.915872328864</v>
          </cell>
          <cell r="AE32">
            <v>0</v>
          </cell>
          <cell r="AG32">
            <v>0</v>
          </cell>
        </row>
        <row r="33">
          <cell r="A33" t="str">
            <v>TSMIT01</v>
          </cell>
          <cell r="B33" t="str">
            <v>FMIT01</v>
          </cell>
          <cell r="C33" t="str">
            <v>Clearwater Mitsubishi</v>
          </cell>
          <cell r="E33">
            <v>-1551103</v>
          </cell>
          <cell r="G33">
            <v>-136760.61499999993</v>
          </cell>
          <cell r="I33">
            <v>-136760.61499999993</v>
          </cell>
          <cell r="K33">
            <v>0</v>
          </cell>
          <cell r="M33">
            <v>0</v>
          </cell>
          <cell r="O33">
            <v>-1414342.385</v>
          </cell>
          <cell r="Q33">
            <v>-4</v>
          </cell>
          <cell r="S33">
            <v>-4</v>
          </cell>
          <cell r="U33">
            <v>0</v>
          </cell>
          <cell r="W33">
            <v>0</v>
          </cell>
          <cell r="Y33">
            <v>-1414338.385</v>
          </cell>
          <cell r="AA33">
            <v>14246.588053974148</v>
          </cell>
          <cell r="AC33">
            <v>0</v>
          </cell>
          <cell r="AE33">
            <v>14246.588053974148</v>
          </cell>
          <cell r="AG33">
            <v>-14246.588053974148</v>
          </cell>
        </row>
        <row r="34">
          <cell r="A34" t="str">
            <v>TSTOY02</v>
          </cell>
          <cell r="B34" t="str">
            <v>FTOY02</v>
          </cell>
          <cell r="C34" t="str">
            <v>Clearwater Toyota</v>
          </cell>
          <cell r="E34">
            <v>2063613</v>
          </cell>
          <cell r="G34">
            <v>231043.2313000001</v>
          </cell>
          <cell r="I34">
            <v>231043.2313000001</v>
          </cell>
          <cell r="K34">
            <v>0</v>
          </cell>
          <cell r="M34">
            <v>0</v>
          </cell>
          <cell r="O34">
            <v>1832569.7686999999</v>
          </cell>
          <cell r="Q34">
            <v>-2</v>
          </cell>
          <cell r="S34">
            <v>-2</v>
          </cell>
          <cell r="U34">
            <v>0</v>
          </cell>
          <cell r="W34">
            <v>0</v>
          </cell>
          <cell r="Y34">
            <v>1832571.7686999999</v>
          </cell>
          <cell r="AA34">
            <v>274656.67647605122</v>
          </cell>
          <cell r="AC34">
            <v>274656.67647605122</v>
          </cell>
          <cell r="AE34">
            <v>0</v>
          </cell>
          <cell r="AG34">
            <v>0</v>
          </cell>
        </row>
        <row r="35">
          <cell r="A35" t="str">
            <v>TSHON05</v>
          </cell>
          <cell r="B35" t="str">
            <v>FHON05</v>
          </cell>
          <cell r="C35" t="str">
            <v>Concord Honda</v>
          </cell>
          <cell r="E35">
            <v>3954078</v>
          </cell>
          <cell r="G35">
            <v>17508.356899999897</v>
          </cell>
          <cell r="I35">
            <v>17508.356899999897</v>
          </cell>
          <cell r="K35">
            <v>0</v>
          </cell>
          <cell r="M35">
            <v>0</v>
          </cell>
          <cell r="O35">
            <v>3936569.6431</v>
          </cell>
          <cell r="Q35">
            <v>0</v>
          </cell>
          <cell r="S35">
            <v>0</v>
          </cell>
          <cell r="U35">
            <v>0</v>
          </cell>
          <cell r="W35">
            <v>0</v>
          </cell>
          <cell r="Y35">
            <v>3936569.6431</v>
          </cell>
          <cell r="AA35">
            <v>124620.06044123479</v>
          </cell>
          <cell r="AC35">
            <v>124620.06044123479</v>
          </cell>
          <cell r="AE35">
            <v>0</v>
          </cell>
          <cell r="AG35">
            <v>0</v>
          </cell>
        </row>
        <row r="36">
          <cell r="A36" t="str">
            <v>TSNIS04</v>
          </cell>
          <cell r="B36" t="str">
            <v>FNIS04</v>
          </cell>
          <cell r="C36" t="str">
            <v>Concord Nissan</v>
          </cell>
          <cell r="E36">
            <v>1850442</v>
          </cell>
          <cell r="G36">
            <v>-46898.096899999946</v>
          </cell>
          <cell r="I36">
            <v>-46898.096899999946</v>
          </cell>
          <cell r="K36">
            <v>0</v>
          </cell>
          <cell r="M36">
            <v>0</v>
          </cell>
          <cell r="O36">
            <v>1897340.0969</v>
          </cell>
          <cell r="Q36">
            <v>5417</v>
          </cell>
          <cell r="S36">
            <v>5417</v>
          </cell>
          <cell r="U36">
            <v>0</v>
          </cell>
          <cell r="W36">
            <v>0</v>
          </cell>
          <cell r="Y36">
            <v>1891923.0969</v>
          </cell>
          <cell r="AA36">
            <v>56433.087338599784</v>
          </cell>
          <cell r="AC36">
            <v>56433.087338599784</v>
          </cell>
          <cell r="AE36">
            <v>0</v>
          </cell>
          <cell r="AG36">
            <v>0</v>
          </cell>
        </row>
        <row r="37">
          <cell r="A37" t="str">
            <v>TSTOY04</v>
          </cell>
          <cell r="B37" t="str">
            <v>FTOY04</v>
          </cell>
          <cell r="C37" t="str">
            <v>Concord Toyota</v>
          </cell>
          <cell r="E37">
            <v>4579589</v>
          </cell>
          <cell r="G37">
            <v>14473.89870000002</v>
          </cell>
          <cell r="I37">
            <v>14473.89870000002</v>
          </cell>
          <cell r="K37">
            <v>0</v>
          </cell>
          <cell r="M37">
            <v>0</v>
          </cell>
          <cell r="O37">
            <v>4565115.1013000002</v>
          </cell>
          <cell r="Q37">
            <v>0</v>
          </cell>
          <cell r="S37">
            <v>0</v>
          </cell>
          <cell r="U37">
            <v>0</v>
          </cell>
          <cell r="W37">
            <v>0</v>
          </cell>
          <cell r="Y37">
            <v>4565115.1013000002</v>
          </cell>
          <cell r="AA37">
            <v>185937.37117411994</v>
          </cell>
          <cell r="AC37">
            <v>185937.37117411994</v>
          </cell>
          <cell r="AE37">
            <v>0</v>
          </cell>
          <cell r="AG37">
            <v>0</v>
          </cell>
        </row>
        <row r="38">
          <cell r="A38" t="str">
            <v>TSCHR06</v>
          </cell>
          <cell r="B38" t="str">
            <v>FCHR06</v>
          </cell>
          <cell r="C38" t="str">
            <v>Dodge of Chattanooga</v>
          </cell>
          <cell r="E38">
            <v>-789326</v>
          </cell>
          <cell r="G38">
            <v>0</v>
          </cell>
          <cell r="I38">
            <v>0</v>
          </cell>
          <cell r="K38">
            <v>0</v>
          </cell>
          <cell r="M38">
            <v>0</v>
          </cell>
          <cell r="O38">
            <v>-789326</v>
          </cell>
          <cell r="Q38">
            <v>0</v>
          </cell>
          <cell r="S38">
            <v>0</v>
          </cell>
          <cell r="U38">
            <v>0</v>
          </cell>
          <cell r="W38">
            <v>0</v>
          </cell>
          <cell r="Y38">
            <v>-789326</v>
          </cell>
          <cell r="AA38">
            <v>0</v>
          </cell>
          <cell r="AC38">
            <v>0</v>
          </cell>
          <cell r="AE38">
            <v>0</v>
          </cell>
          <cell r="AG38">
            <v>0</v>
          </cell>
        </row>
        <row r="39">
          <cell r="A39" t="str">
            <v>TSCHR20</v>
          </cell>
          <cell r="B39" t="str">
            <v>FCHR20</v>
          </cell>
          <cell r="C39" t="str">
            <v>Dublin Auto Center</v>
          </cell>
          <cell r="E39">
            <v>-238441</v>
          </cell>
          <cell r="G39">
            <v>-353448.66639999999</v>
          </cell>
          <cell r="I39">
            <v>-353448.66639999999</v>
          </cell>
          <cell r="K39">
            <v>0</v>
          </cell>
          <cell r="M39">
            <v>0</v>
          </cell>
          <cell r="O39">
            <v>115007.66639999999</v>
          </cell>
          <cell r="Q39">
            <v>0</v>
          </cell>
          <cell r="S39">
            <v>0</v>
          </cell>
          <cell r="U39">
            <v>0</v>
          </cell>
          <cell r="W39">
            <v>0</v>
          </cell>
          <cell r="Y39">
            <v>115007.66639999999</v>
          </cell>
          <cell r="AA39">
            <v>42785.878044566838</v>
          </cell>
          <cell r="AC39">
            <v>42785.878044566838</v>
          </cell>
          <cell r="AE39">
            <v>0</v>
          </cell>
          <cell r="AG39">
            <v>0</v>
          </cell>
        </row>
        <row r="40">
          <cell r="A40" t="str">
            <v>TSOLD04</v>
          </cell>
          <cell r="B40" t="str">
            <v>FOLD04</v>
          </cell>
          <cell r="C40" t="str">
            <v>Dyer &amp; Dyer Oldsmobile</v>
          </cell>
          <cell r="E40">
            <v>0</v>
          </cell>
          <cell r="G40">
            <v>0</v>
          </cell>
          <cell r="I40">
            <v>0</v>
          </cell>
          <cell r="K40">
            <v>0</v>
          </cell>
          <cell r="M40">
            <v>0</v>
          </cell>
          <cell r="O40">
            <v>0</v>
          </cell>
          <cell r="Q40">
            <v>0</v>
          </cell>
          <cell r="S40">
            <v>0</v>
          </cell>
          <cell r="U40">
            <v>0</v>
          </cell>
          <cell r="W40">
            <v>0</v>
          </cell>
          <cell r="Y40">
            <v>0</v>
          </cell>
          <cell r="AA40">
            <v>0</v>
          </cell>
          <cell r="AC40">
            <v>0</v>
          </cell>
          <cell r="AE40">
            <v>0</v>
          </cell>
          <cell r="AG40">
            <v>0</v>
          </cell>
        </row>
        <row r="41">
          <cell r="A41" t="str">
            <v>TSVOL01</v>
          </cell>
          <cell r="B41" t="str">
            <v>FVOL01</v>
          </cell>
          <cell r="C41" t="str">
            <v>Dyer and Dyer Volvo Consolidation</v>
          </cell>
          <cell r="E41">
            <v>-4631852</v>
          </cell>
          <cell r="G41">
            <v>-144872.31699999992</v>
          </cell>
          <cell r="I41">
            <v>-144872.31699999992</v>
          </cell>
          <cell r="K41">
            <v>0</v>
          </cell>
          <cell r="M41">
            <v>0</v>
          </cell>
          <cell r="O41">
            <v>-4486979.6830000002</v>
          </cell>
          <cell r="Q41">
            <v>0</v>
          </cell>
          <cell r="S41">
            <v>0</v>
          </cell>
          <cell r="U41">
            <v>0</v>
          </cell>
          <cell r="W41">
            <v>0</v>
          </cell>
          <cell r="Y41">
            <v>-4486979.6830000002</v>
          </cell>
          <cell r="AA41">
            <v>87588.279320589674</v>
          </cell>
          <cell r="AC41">
            <v>0</v>
          </cell>
          <cell r="AE41">
            <v>87588.279320589674</v>
          </cell>
          <cell r="AG41">
            <v>-87588.279320589674</v>
          </cell>
        </row>
        <row r="42">
          <cell r="A42" t="str">
            <v>TSHON02</v>
          </cell>
          <cell r="B42" t="str">
            <v>FHON02</v>
          </cell>
          <cell r="C42" t="str">
            <v>Economy Honda</v>
          </cell>
          <cell r="E42">
            <v>463978</v>
          </cell>
          <cell r="G42">
            <v>52956.27370000002</v>
          </cell>
          <cell r="I42">
            <v>52956.27370000002</v>
          </cell>
          <cell r="K42">
            <v>0</v>
          </cell>
          <cell r="M42">
            <v>0</v>
          </cell>
          <cell r="O42">
            <v>411021.72629999998</v>
          </cell>
          <cell r="Q42">
            <v>0</v>
          </cell>
          <cell r="S42">
            <v>0</v>
          </cell>
          <cell r="U42">
            <v>0</v>
          </cell>
          <cell r="W42">
            <v>0</v>
          </cell>
          <cell r="Y42">
            <v>411021.72629999998</v>
          </cell>
          <cell r="AA42">
            <v>129927.54962093744</v>
          </cell>
          <cell r="AC42">
            <v>129927.54962093744</v>
          </cell>
          <cell r="AE42">
            <v>0</v>
          </cell>
          <cell r="AG42">
            <v>0</v>
          </cell>
        </row>
        <row r="43">
          <cell r="A43" t="str">
            <v>TSBMW09</v>
          </cell>
          <cell r="B43" t="str">
            <v>FBMW09</v>
          </cell>
          <cell r="C43" t="str">
            <v>Stevens Creek BMW Final</v>
          </cell>
          <cell r="E43">
            <v>4314691</v>
          </cell>
          <cell r="G43">
            <v>-79038.631599999964</v>
          </cell>
          <cell r="I43">
            <v>-79038.631599999964</v>
          </cell>
          <cell r="K43">
            <v>0</v>
          </cell>
          <cell r="M43">
            <v>0</v>
          </cell>
          <cell r="O43">
            <v>4393729.6316</v>
          </cell>
          <cell r="Q43">
            <v>-5</v>
          </cell>
          <cell r="S43">
            <v>-5</v>
          </cell>
          <cell r="U43">
            <v>0</v>
          </cell>
          <cell r="W43">
            <v>0</v>
          </cell>
          <cell r="Y43">
            <v>4393734.6316</v>
          </cell>
          <cell r="AA43">
            <v>182311.50294796377</v>
          </cell>
          <cell r="AC43">
            <v>182311.50294796377</v>
          </cell>
          <cell r="AE43">
            <v>0</v>
          </cell>
          <cell r="AG43">
            <v>0</v>
          </cell>
        </row>
        <row r="44">
          <cell r="A44" t="str">
            <v>TSCAD02</v>
          </cell>
          <cell r="B44" t="str">
            <v>FCAD02</v>
          </cell>
          <cell r="C44" t="str">
            <v>Cadillac of Las Vegas - East</v>
          </cell>
          <cell r="E44">
            <v>292585.34000000003</v>
          </cell>
          <cell r="G44">
            <v>70350.532200000016</v>
          </cell>
          <cell r="I44">
            <v>70350.532200000016</v>
          </cell>
          <cell r="K44">
            <v>0</v>
          </cell>
          <cell r="M44">
            <v>0</v>
          </cell>
          <cell r="O44">
            <v>222234.80780000001</v>
          </cell>
          <cell r="Q44">
            <v>-31104</v>
          </cell>
          <cell r="S44">
            <v>-31104</v>
          </cell>
          <cell r="U44">
            <v>0</v>
          </cell>
          <cell r="W44">
            <v>0</v>
          </cell>
          <cell r="Y44">
            <v>253338.80780000001</v>
          </cell>
          <cell r="AA44">
            <v>204867.84524007459</v>
          </cell>
          <cell r="AC44">
            <v>204867.84524007459</v>
          </cell>
          <cell r="AE44">
            <v>0</v>
          </cell>
          <cell r="AG44">
            <v>0</v>
          </cell>
        </row>
        <row r="45">
          <cell r="A45" t="str">
            <v>TSCAD03</v>
          </cell>
          <cell r="B45" t="str">
            <v>FCAD03</v>
          </cell>
          <cell r="C45" t="str">
            <v>Cadillac of Las Vegas - West</v>
          </cell>
          <cell r="E45">
            <v>871389.77</v>
          </cell>
          <cell r="G45">
            <v>137039.4546</v>
          </cell>
          <cell r="I45">
            <v>137039.4546</v>
          </cell>
          <cell r="K45">
            <v>0</v>
          </cell>
          <cell r="M45">
            <v>0</v>
          </cell>
          <cell r="O45">
            <v>734350.31539999996</v>
          </cell>
          <cell r="Q45">
            <v>-15551</v>
          </cell>
          <cell r="S45">
            <v>-15551</v>
          </cell>
          <cell r="U45">
            <v>0</v>
          </cell>
          <cell r="W45">
            <v>0</v>
          </cell>
          <cell r="Y45">
            <v>749901.31539999996</v>
          </cell>
          <cell r="AA45">
            <v>188681.34086509887</v>
          </cell>
          <cell r="AC45">
            <v>188681.34086509887</v>
          </cell>
          <cell r="AE45">
            <v>0</v>
          </cell>
          <cell r="AG45">
            <v>0</v>
          </cell>
        </row>
        <row r="46">
          <cell r="A46" t="str">
            <v>TSCHE08</v>
          </cell>
          <cell r="B46" t="str">
            <v>FCHE08</v>
          </cell>
          <cell r="C46" t="str">
            <v>Riverside Chevy Final</v>
          </cell>
          <cell r="E46">
            <v>-1633522</v>
          </cell>
          <cell r="G46">
            <v>-26445.409099999815</v>
          </cell>
          <cell r="I46">
            <v>-26445.409099999815</v>
          </cell>
          <cell r="K46">
            <v>0</v>
          </cell>
          <cell r="M46">
            <v>0</v>
          </cell>
          <cell r="O46">
            <v>-1607076.5909000002</v>
          </cell>
          <cell r="Q46">
            <v>4</v>
          </cell>
          <cell r="S46">
            <v>0</v>
          </cell>
          <cell r="U46">
            <v>4</v>
          </cell>
          <cell r="W46">
            <v>-4</v>
          </cell>
          <cell r="Y46">
            <v>-1607080.5909000002</v>
          </cell>
          <cell r="AA46">
            <v>213241.62559670419</v>
          </cell>
          <cell r="AC46">
            <v>0</v>
          </cell>
          <cell r="AE46">
            <v>213241.62559670419</v>
          </cell>
          <cell r="AG46">
            <v>-213241.62559670419</v>
          </cell>
        </row>
        <row r="47">
          <cell r="A47" t="str">
            <v>TSCHE09</v>
          </cell>
          <cell r="B47" t="str">
            <v>FCHE09</v>
          </cell>
          <cell r="C47" t="str">
            <v>Larry Miller Final</v>
          </cell>
          <cell r="E47">
            <v>-3397857</v>
          </cell>
          <cell r="G47">
            <v>-1591296.3773000001</v>
          </cell>
          <cell r="I47">
            <v>-1591296.3773000001</v>
          </cell>
          <cell r="K47">
            <v>0</v>
          </cell>
          <cell r="M47">
            <v>0</v>
          </cell>
          <cell r="O47">
            <v>-1806560.6226999999</v>
          </cell>
          <cell r="Q47">
            <v>4251</v>
          </cell>
          <cell r="S47">
            <v>0</v>
          </cell>
          <cell r="U47">
            <v>4251</v>
          </cell>
          <cell r="W47">
            <v>-4251</v>
          </cell>
          <cell r="Y47">
            <v>-1810811.6226999999</v>
          </cell>
          <cell r="AA47">
            <v>101068.93503378367</v>
          </cell>
          <cell r="AC47">
            <v>0</v>
          </cell>
          <cell r="AE47">
            <v>101068.93503378367</v>
          </cell>
          <cell r="AG47">
            <v>-101068.93503378367</v>
          </cell>
        </row>
        <row r="48">
          <cell r="A48" t="str">
            <v>TSCHE10</v>
          </cell>
          <cell r="B48" t="str">
            <v>FCHE10</v>
          </cell>
          <cell r="C48" t="str">
            <v>Capital Chevrolet of Columbus</v>
          </cell>
          <cell r="E48">
            <v>-972074.93</v>
          </cell>
          <cell r="G48">
            <v>-171337.61330000003</v>
          </cell>
          <cell r="I48">
            <v>-171337.61330000003</v>
          </cell>
          <cell r="K48">
            <v>0</v>
          </cell>
          <cell r="M48">
            <v>0</v>
          </cell>
          <cell r="O48">
            <v>-800737.31670000008</v>
          </cell>
          <cell r="Q48">
            <v>3</v>
          </cell>
          <cell r="S48">
            <v>0</v>
          </cell>
          <cell r="U48">
            <v>3</v>
          </cell>
          <cell r="W48">
            <v>-3</v>
          </cell>
          <cell r="Y48">
            <v>-800740.31670000008</v>
          </cell>
          <cell r="AA48">
            <v>3586.5829359586351</v>
          </cell>
          <cell r="AC48">
            <v>0</v>
          </cell>
          <cell r="AE48">
            <v>3586.5829359586351</v>
          </cell>
          <cell r="AG48">
            <v>-3586.5829359586351</v>
          </cell>
        </row>
        <row r="49">
          <cell r="A49" t="str">
            <v>TSCHR12</v>
          </cell>
          <cell r="B49" t="str">
            <v>FCHR12</v>
          </cell>
          <cell r="C49" t="str">
            <v>Expressway Dodge - Final</v>
          </cell>
          <cell r="E49">
            <v>-2733458</v>
          </cell>
          <cell r="G49">
            <v>-98860.520699999994</v>
          </cell>
          <cell r="I49">
            <v>-98860.520699999994</v>
          </cell>
          <cell r="K49">
            <v>0</v>
          </cell>
          <cell r="M49">
            <v>0</v>
          </cell>
          <cell r="O49">
            <v>-2634597.4792999998</v>
          </cell>
          <cell r="Q49">
            <v>1</v>
          </cell>
          <cell r="S49">
            <v>0</v>
          </cell>
          <cell r="U49">
            <v>1</v>
          </cell>
          <cell r="W49">
            <v>-1</v>
          </cell>
          <cell r="Y49">
            <v>-2634598.4792999998</v>
          </cell>
          <cell r="AA49">
            <v>87436.72701811936</v>
          </cell>
          <cell r="AC49">
            <v>0</v>
          </cell>
          <cell r="AE49">
            <v>87436.72701811936</v>
          </cell>
          <cell r="AG49">
            <v>-87436.72701811936</v>
          </cell>
        </row>
        <row r="50">
          <cell r="A50" t="str">
            <v>TSCHR15</v>
          </cell>
          <cell r="B50" t="str">
            <v>FCHR15</v>
          </cell>
          <cell r="C50" t="str">
            <v>City CPJ Final</v>
          </cell>
          <cell r="E50">
            <v>-461016</v>
          </cell>
          <cell r="G50">
            <v>-38734.637199999997</v>
          </cell>
          <cell r="I50">
            <v>-38734.637199999997</v>
          </cell>
          <cell r="K50">
            <v>0</v>
          </cell>
          <cell r="M50">
            <v>0</v>
          </cell>
          <cell r="O50">
            <v>-422281.3628</v>
          </cell>
          <cell r="Q50">
            <v>0</v>
          </cell>
          <cell r="S50">
            <v>0</v>
          </cell>
          <cell r="U50">
            <v>0</v>
          </cell>
          <cell r="W50">
            <v>0</v>
          </cell>
          <cell r="Y50">
            <v>-422281.3628</v>
          </cell>
          <cell r="AA50">
            <v>48272.394424251805</v>
          </cell>
          <cell r="AC50">
            <v>0</v>
          </cell>
          <cell r="AE50">
            <v>48272.394424251805</v>
          </cell>
          <cell r="AG50">
            <v>-48272.394424251805</v>
          </cell>
        </row>
        <row r="51">
          <cell r="A51" t="str">
            <v>TSCHR16</v>
          </cell>
          <cell r="B51" t="str">
            <v>FCHR16</v>
          </cell>
          <cell r="C51" t="str">
            <v>First Dodge of Marin</v>
          </cell>
          <cell r="E51">
            <v>-965782</v>
          </cell>
          <cell r="G51">
            <v>0</v>
          </cell>
          <cell r="I51">
            <v>0</v>
          </cell>
          <cell r="K51">
            <v>0</v>
          </cell>
          <cell r="M51">
            <v>0</v>
          </cell>
          <cell r="O51">
            <v>-965782</v>
          </cell>
          <cell r="Q51">
            <v>0</v>
          </cell>
          <cell r="S51">
            <v>0</v>
          </cell>
          <cell r="U51">
            <v>0</v>
          </cell>
          <cell r="W51">
            <v>0</v>
          </cell>
          <cell r="Y51">
            <v>-965782</v>
          </cell>
          <cell r="AA51">
            <v>0</v>
          </cell>
          <cell r="AC51">
            <v>0</v>
          </cell>
          <cell r="AE51">
            <v>0</v>
          </cell>
          <cell r="AG51">
            <v>0</v>
          </cell>
        </row>
        <row r="52">
          <cell r="A52" t="str">
            <v>TSFOR10</v>
          </cell>
          <cell r="B52" t="str">
            <v>FFOR10</v>
          </cell>
          <cell r="C52" t="str">
            <v>Friendly Ford Final</v>
          </cell>
          <cell r="E52">
            <v>-437473</v>
          </cell>
          <cell r="G52">
            <v>-114512.26579999994</v>
          </cell>
          <cell r="I52">
            <v>-114512.26579999994</v>
          </cell>
          <cell r="K52">
            <v>0</v>
          </cell>
          <cell r="M52">
            <v>0</v>
          </cell>
          <cell r="O52">
            <v>-322960.73420000006</v>
          </cell>
          <cell r="Q52">
            <v>37171</v>
          </cell>
          <cell r="S52">
            <v>0</v>
          </cell>
          <cell r="U52">
            <v>37171</v>
          </cell>
          <cell r="W52">
            <v>-37171</v>
          </cell>
          <cell r="Y52">
            <v>-360131.73420000006</v>
          </cell>
          <cell r="AA52">
            <v>144885.53758822242</v>
          </cell>
          <cell r="AC52">
            <v>0</v>
          </cell>
          <cell r="AE52">
            <v>144885.53758822242</v>
          </cell>
          <cell r="AG52">
            <v>-144885.53758822242</v>
          </cell>
        </row>
        <row r="53">
          <cell r="A53" t="str">
            <v>TSFOR11</v>
          </cell>
          <cell r="B53" t="str">
            <v>FFOR11</v>
          </cell>
          <cell r="C53" t="str">
            <v>North Central Ford Final</v>
          </cell>
          <cell r="E53">
            <v>3899030</v>
          </cell>
          <cell r="G53">
            <v>1218653.6799000001</v>
          </cell>
          <cell r="I53">
            <v>1218653.6799000001</v>
          </cell>
          <cell r="K53">
            <v>0</v>
          </cell>
          <cell r="M53">
            <v>0</v>
          </cell>
          <cell r="O53">
            <v>2680376.3201000001</v>
          </cell>
          <cell r="Q53">
            <v>35627</v>
          </cell>
          <cell r="S53">
            <v>35627</v>
          </cell>
          <cell r="U53">
            <v>0</v>
          </cell>
          <cell r="W53">
            <v>0</v>
          </cell>
          <cell r="Y53">
            <v>2644749.3201000001</v>
          </cell>
          <cell r="AA53">
            <v>872647.29386443831</v>
          </cell>
          <cell r="AC53">
            <v>872647.29386443831</v>
          </cell>
          <cell r="AE53">
            <v>0</v>
          </cell>
          <cell r="AG53">
            <v>0</v>
          </cell>
        </row>
        <row r="54">
          <cell r="A54" t="str">
            <v>TSFOR12</v>
          </cell>
          <cell r="B54" t="str">
            <v>FFOR12</v>
          </cell>
          <cell r="C54" t="str">
            <v>Philpott Ford/Toyota</v>
          </cell>
          <cell r="E54">
            <v>1540159</v>
          </cell>
          <cell r="G54">
            <v>237076.79070000001</v>
          </cell>
          <cell r="I54">
            <v>237076.79070000001</v>
          </cell>
          <cell r="K54">
            <v>0</v>
          </cell>
          <cell r="M54">
            <v>0</v>
          </cell>
          <cell r="O54">
            <v>1303082.2093</v>
          </cell>
          <cell r="Q54">
            <v>0</v>
          </cell>
          <cell r="S54">
            <v>0</v>
          </cell>
          <cell r="U54">
            <v>0</v>
          </cell>
          <cell r="W54">
            <v>0</v>
          </cell>
          <cell r="Y54">
            <v>1303082.2093</v>
          </cell>
          <cell r="AA54">
            <v>256087.82419680583</v>
          </cell>
          <cell r="AC54">
            <v>256087.82419680583</v>
          </cell>
          <cell r="AE54">
            <v>0</v>
          </cell>
          <cell r="AG54">
            <v>0</v>
          </cell>
        </row>
        <row r="55">
          <cell r="A55" t="str">
            <v>TSFOR13</v>
          </cell>
          <cell r="B55" t="str">
            <v>FFOR13</v>
          </cell>
          <cell r="C55" t="str">
            <v>Friendly Ford (San Jose)</v>
          </cell>
          <cell r="E55">
            <v>-878479</v>
          </cell>
          <cell r="G55">
            <v>-121677.45380000002</v>
          </cell>
          <cell r="I55">
            <v>-121677.45380000002</v>
          </cell>
          <cell r="K55">
            <v>0</v>
          </cell>
          <cell r="M55">
            <v>0</v>
          </cell>
          <cell r="O55">
            <v>-756801.54619999998</v>
          </cell>
          <cell r="Q55">
            <v>204889</v>
          </cell>
          <cell r="S55">
            <v>0</v>
          </cell>
          <cell r="U55">
            <v>204889</v>
          </cell>
          <cell r="W55">
            <v>-204889</v>
          </cell>
          <cell r="Y55">
            <v>-961690.54619999998</v>
          </cell>
          <cell r="AA55">
            <v>51248.890438232309</v>
          </cell>
          <cell r="AC55">
            <v>0</v>
          </cell>
          <cell r="AE55">
            <v>51248.890438232309</v>
          </cell>
          <cell r="AG55">
            <v>-51248.890438232309</v>
          </cell>
        </row>
        <row r="56">
          <cell r="A56" t="str">
            <v>DTMER04</v>
          </cell>
          <cell r="B56" t="str">
            <v>FMER04</v>
          </cell>
          <cell r="C56" t="str">
            <v>Autobahn Final</v>
          </cell>
          <cell r="E56">
            <v>12862779</v>
          </cell>
          <cell r="G56">
            <v>-164934.80019999971</v>
          </cell>
          <cell r="I56">
            <v>-164934.80019999971</v>
          </cell>
          <cell r="K56">
            <v>0</v>
          </cell>
          <cell r="M56">
            <v>0</v>
          </cell>
          <cell r="O56">
            <v>13027713.8002</v>
          </cell>
          <cell r="Q56">
            <v>38439</v>
          </cell>
          <cell r="S56">
            <v>38439</v>
          </cell>
          <cell r="U56">
            <v>0</v>
          </cell>
          <cell r="W56">
            <v>0</v>
          </cell>
          <cell r="Y56">
            <v>12989274.8002</v>
          </cell>
          <cell r="AA56">
            <v>211630.08054914721</v>
          </cell>
          <cell r="AC56">
            <v>211630.08054914721</v>
          </cell>
          <cell r="AE56">
            <v>0</v>
          </cell>
          <cell r="AG56">
            <v>0</v>
          </cell>
        </row>
        <row r="57">
          <cell r="A57" t="str">
            <v>TSFOR02</v>
          </cell>
          <cell r="B57" t="str">
            <v>FFOR02</v>
          </cell>
          <cell r="C57" t="str">
            <v>Fort Mill Ford</v>
          </cell>
          <cell r="E57">
            <v>-866838</v>
          </cell>
          <cell r="G57">
            <v>-100889.11359999992</v>
          </cell>
          <cell r="I57">
            <v>-100889.11359999992</v>
          </cell>
          <cell r="K57">
            <v>0</v>
          </cell>
          <cell r="M57">
            <v>0</v>
          </cell>
          <cell r="O57">
            <v>-765948.88640000008</v>
          </cell>
          <cell r="Q57">
            <v>0</v>
          </cell>
          <cell r="S57">
            <v>0</v>
          </cell>
          <cell r="U57">
            <v>0</v>
          </cell>
          <cell r="W57">
            <v>0</v>
          </cell>
          <cell r="Y57">
            <v>-765948.88640000008</v>
          </cell>
          <cell r="AA57">
            <v>94594.086830423505</v>
          </cell>
          <cell r="AC57">
            <v>0</v>
          </cell>
          <cell r="AE57">
            <v>94594.086830423505</v>
          </cell>
          <cell r="AG57">
            <v>-94594.086830423505</v>
          </cell>
        </row>
        <row r="58">
          <cell r="A58" t="str">
            <v>TSCHR03</v>
          </cell>
          <cell r="B58" t="str">
            <v>FCHR03</v>
          </cell>
          <cell r="C58" t="str">
            <v>Fort Mill CPD Consolidation</v>
          </cell>
          <cell r="E58">
            <v>-1335689</v>
          </cell>
          <cell r="G58">
            <v>50312.352000000043</v>
          </cell>
          <cell r="I58">
            <v>0</v>
          </cell>
          <cell r="K58">
            <v>50312.352000000043</v>
          </cell>
          <cell r="M58">
            <v>-50312.352000000043</v>
          </cell>
          <cell r="O58">
            <v>-1386001.352</v>
          </cell>
          <cell r="Q58">
            <v>39871</v>
          </cell>
          <cell r="S58">
            <v>0</v>
          </cell>
          <cell r="U58">
            <v>39871</v>
          </cell>
          <cell r="W58">
            <v>-39871</v>
          </cell>
          <cell r="Y58">
            <v>-1425872.352</v>
          </cell>
          <cell r="AA58">
            <v>66405.585990606181</v>
          </cell>
          <cell r="AC58">
            <v>0</v>
          </cell>
          <cell r="AE58">
            <v>66405.585990606181</v>
          </cell>
          <cell r="AG58">
            <v>-66405.585990606181</v>
          </cell>
        </row>
        <row r="59">
          <cell r="A59" t="str">
            <v>TSNIS09</v>
          </cell>
          <cell r="B59" t="str">
            <v>FNIS09</v>
          </cell>
          <cell r="C59" t="str">
            <v>Riverside Nissan Final</v>
          </cell>
          <cell r="E59">
            <v>-387192</v>
          </cell>
          <cell r="G59">
            <v>-23386.037100000016</v>
          </cell>
          <cell r="I59">
            <v>-23386.037100000016</v>
          </cell>
          <cell r="K59">
            <v>0</v>
          </cell>
          <cell r="M59">
            <v>0</v>
          </cell>
          <cell r="O59">
            <v>-363805.96289999998</v>
          </cell>
          <cell r="Q59">
            <v>0</v>
          </cell>
          <cell r="S59">
            <v>0</v>
          </cell>
          <cell r="U59">
            <v>0</v>
          </cell>
          <cell r="W59">
            <v>0</v>
          </cell>
          <cell r="Y59">
            <v>-363805.96289999998</v>
          </cell>
          <cell r="AA59">
            <v>94853.778399770876</v>
          </cell>
          <cell r="AC59">
            <v>0</v>
          </cell>
          <cell r="AE59">
            <v>94853.778399770876</v>
          </cell>
          <cell r="AG59">
            <v>-94853.778399770876</v>
          </cell>
        </row>
        <row r="60">
          <cell r="A60" t="str">
            <v>TSNIS05</v>
          </cell>
          <cell r="B60" t="str">
            <v>FNIS05</v>
          </cell>
          <cell r="C60" t="str">
            <v>First Nissan of Marin</v>
          </cell>
          <cell r="E60">
            <v>-1058784</v>
          </cell>
          <cell r="G60">
            <v>0</v>
          </cell>
          <cell r="I60">
            <v>0</v>
          </cell>
          <cell r="K60">
            <v>0</v>
          </cell>
          <cell r="M60">
            <v>0</v>
          </cell>
          <cell r="O60">
            <v>-1058784</v>
          </cell>
          <cell r="Q60">
            <v>0</v>
          </cell>
          <cell r="S60">
            <v>0</v>
          </cell>
          <cell r="U60">
            <v>0</v>
          </cell>
          <cell r="W60">
            <v>0</v>
          </cell>
          <cell r="Y60">
            <v>-1058784</v>
          </cell>
          <cell r="AA60">
            <v>0</v>
          </cell>
          <cell r="AC60">
            <v>0</v>
          </cell>
          <cell r="AE60">
            <v>0</v>
          </cell>
          <cell r="AG60">
            <v>0</v>
          </cell>
        </row>
        <row r="61">
          <cell r="A61" t="str">
            <v>TSFOR09</v>
          </cell>
          <cell r="B61" t="str">
            <v>FFOR09</v>
          </cell>
          <cell r="C61" t="str">
            <v>Ford of San Rafael</v>
          </cell>
          <cell r="E61">
            <v>-1507552</v>
          </cell>
          <cell r="G61">
            <v>0</v>
          </cell>
          <cell r="I61">
            <v>0</v>
          </cell>
          <cell r="K61">
            <v>0</v>
          </cell>
          <cell r="M61">
            <v>0</v>
          </cell>
          <cell r="O61">
            <v>-1507552</v>
          </cell>
          <cell r="Q61">
            <v>0</v>
          </cell>
          <cell r="S61">
            <v>0</v>
          </cell>
          <cell r="U61">
            <v>0</v>
          </cell>
          <cell r="W61">
            <v>0</v>
          </cell>
          <cell r="Y61">
            <v>-1507552</v>
          </cell>
          <cell r="AA61">
            <v>0</v>
          </cell>
          <cell r="AC61">
            <v>0</v>
          </cell>
          <cell r="AE61">
            <v>0</v>
          </cell>
          <cell r="AG61">
            <v>0</v>
          </cell>
        </row>
        <row r="62">
          <cell r="A62" t="str">
            <v>DTPON02</v>
          </cell>
          <cell r="B62" t="str">
            <v>FPON02</v>
          </cell>
          <cell r="C62" t="str">
            <v>Classic Pontiac Final</v>
          </cell>
          <cell r="E62">
            <v>-91000</v>
          </cell>
          <cell r="G62">
            <v>-39151.743399999978</v>
          </cell>
          <cell r="I62">
            <v>-39151.743399999978</v>
          </cell>
          <cell r="K62">
            <v>0</v>
          </cell>
          <cell r="M62">
            <v>0</v>
          </cell>
          <cell r="O62">
            <v>-51848.256600000022</v>
          </cell>
          <cell r="Q62">
            <v>0</v>
          </cell>
          <cell r="S62">
            <v>0</v>
          </cell>
          <cell r="U62">
            <v>0</v>
          </cell>
          <cell r="W62">
            <v>0</v>
          </cell>
          <cell r="Y62">
            <v>-51848.256600000022</v>
          </cell>
          <cell r="AA62">
            <v>70812.021733469242</v>
          </cell>
          <cell r="AC62">
            <v>0</v>
          </cell>
          <cell r="AE62">
            <v>70812.021733469242</v>
          </cell>
          <cell r="AG62">
            <v>-70812.021733469242</v>
          </cell>
        </row>
        <row r="63">
          <cell r="A63" t="str">
            <v>TSCHE06</v>
          </cell>
          <cell r="B63" t="str">
            <v>FCHE06</v>
          </cell>
          <cell r="C63" t="str">
            <v>Freedom Chevrolet</v>
          </cell>
          <cell r="E63">
            <v>-1584231</v>
          </cell>
          <cell r="G63">
            <v>15448.954500000051</v>
          </cell>
          <cell r="I63">
            <v>0</v>
          </cell>
          <cell r="K63">
            <v>15448.954500000051</v>
          </cell>
          <cell r="M63">
            <v>-15448.954500000051</v>
          </cell>
          <cell r="O63">
            <v>-1599679.9545</v>
          </cell>
          <cell r="Q63">
            <v>2</v>
          </cell>
          <cell r="S63">
            <v>0</v>
          </cell>
          <cell r="U63">
            <v>2</v>
          </cell>
          <cell r="W63">
            <v>-2</v>
          </cell>
          <cell r="Y63">
            <v>-1599681.9545</v>
          </cell>
          <cell r="AA63">
            <v>61087.892402266647</v>
          </cell>
          <cell r="AC63">
            <v>0</v>
          </cell>
          <cell r="AE63">
            <v>61087.892402266647</v>
          </cell>
          <cell r="AG63">
            <v>-61087.892402266647</v>
          </cell>
        </row>
        <row r="64">
          <cell r="A64" t="str">
            <v>TSTOY07</v>
          </cell>
          <cell r="B64" t="str">
            <v>FTOY07</v>
          </cell>
          <cell r="C64" t="str">
            <v>Garry McKinney Toyota</v>
          </cell>
          <cell r="E64">
            <v>124795</v>
          </cell>
          <cell r="G64">
            <v>154017.93759999995</v>
          </cell>
          <cell r="I64">
            <v>0</v>
          </cell>
          <cell r="K64">
            <v>154017.93759999995</v>
          </cell>
          <cell r="M64">
            <v>-154017.93759999995</v>
          </cell>
          <cell r="O64">
            <v>-29222.937599999947</v>
          </cell>
          <cell r="Q64">
            <v>-751481</v>
          </cell>
          <cell r="S64">
            <v>-751481</v>
          </cell>
          <cell r="U64">
            <v>0</v>
          </cell>
          <cell r="W64">
            <v>0</v>
          </cell>
          <cell r="Y64">
            <v>722258.06240000005</v>
          </cell>
          <cell r="AA64">
            <v>172414.84094287263</v>
          </cell>
          <cell r="AC64">
            <v>172414.84094287263</v>
          </cell>
          <cell r="AE64">
            <v>0</v>
          </cell>
          <cell r="AG64">
            <v>0</v>
          </cell>
        </row>
        <row r="65">
          <cell r="A65" t="str">
            <v>DTVOL05</v>
          </cell>
          <cell r="B65" t="str">
            <v>FVOL05</v>
          </cell>
          <cell r="C65" t="str">
            <v>Volvo of Chattanooga</v>
          </cell>
          <cell r="E65">
            <v>-10049</v>
          </cell>
          <cell r="G65">
            <v>50581.330500000025</v>
          </cell>
          <cell r="I65">
            <v>0</v>
          </cell>
          <cell r="K65">
            <v>50581.330500000025</v>
          </cell>
          <cell r="M65">
            <v>-50581.330500000025</v>
          </cell>
          <cell r="O65">
            <v>-60630.330500000025</v>
          </cell>
          <cell r="Q65">
            <v>0</v>
          </cell>
          <cell r="S65">
            <v>0</v>
          </cell>
          <cell r="U65">
            <v>0</v>
          </cell>
          <cell r="W65">
            <v>0</v>
          </cell>
          <cell r="Y65">
            <v>-60630.330500000025</v>
          </cell>
          <cell r="AA65">
            <v>38135.317945831208</v>
          </cell>
          <cell r="AC65">
            <v>0</v>
          </cell>
          <cell r="AE65">
            <v>38135.317945831208</v>
          </cell>
          <cell r="AG65">
            <v>-38135.317945831208</v>
          </cell>
        </row>
        <row r="66">
          <cell r="A66" t="str">
            <v>TSVOL08</v>
          </cell>
          <cell r="B66" t="str">
            <v>FVOL08</v>
          </cell>
          <cell r="C66" t="str">
            <v>Volvo of Las Vegas Final</v>
          </cell>
          <cell r="E66">
            <v>-1195738</v>
          </cell>
          <cell r="G66">
            <v>156774.62860000003</v>
          </cell>
          <cell r="I66">
            <v>0</v>
          </cell>
          <cell r="K66">
            <v>156774.62860000003</v>
          </cell>
          <cell r="M66">
            <v>-156774.62860000003</v>
          </cell>
          <cell r="O66">
            <v>-1352512.6285999999</v>
          </cell>
          <cell r="Q66">
            <v>-4</v>
          </cell>
          <cell r="S66">
            <v>-4</v>
          </cell>
          <cell r="U66">
            <v>0</v>
          </cell>
          <cell r="W66">
            <v>0</v>
          </cell>
          <cell r="Y66">
            <v>-1352508.6285999999</v>
          </cell>
          <cell r="AA66">
            <v>36514.634815626501</v>
          </cell>
          <cell r="AC66">
            <v>0</v>
          </cell>
          <cell r="AE66">
            <v>36514.634815626501</v>
          </cell>
          <cell r="AG66">
            <v>-36514.634815626501</v>
          </cell>
        </row>
        <row r="67">
          <cell r="A67" t="str">
            <v>TSVOL09</v>
          </cell>
          <cell r="B67" t="str">
            <v>FVOL09</v>
          </cell>
          <cell r="C67" t="str">
            <v>Volvo of Dallas Final</v>
          </cell>
          <cell r="E67">
            <v>-2192743</v>
          </cell>
          <cell r="G67">
            <v>-542078.02419999999</v>
          </cell>
          <cell r="I67">
            <v>-542078.02419999999</v>
          </cell>
          <cell r="K67">
            <v>0</v>
          </cell>
          <cell r="M67">
            <v>0</v>
          </cell>
          <cell r="O67">
            <v>-1650664.9758000001</v>
          </cell>
          <cell r="Q67">
            <v>4</v>
          </cell>
          <cell r="S67">
            <v>0</v>
          </cell>
          <cell r="U67">
            <v>4</v>
          </cell>
          <cell r="W67">
            <v>-4</v>
          </cell>
          <cell r="Y67">
            <v>-1650668.9758000001</v>
          </cell>
          <cell r="AA67">
            <v>109239.37863247693</v>
          </cell>
          <cell r="AC67">
            <v>0</v>
          </cell>
          <cell r="AE67">
            <v>109239.37863247693</v>
          </cell>
          <cell r="AG67">
            <v>-109239.37863247693</v>
          </cell>
        </row>
        <row r="68">
          <cell r="A68" t="str">
            <v>TSBMW05</v>
          </cell>
          <cell r="B68" t="str">
            <v>FBMW05</v>
          </cell>
          <cell r="C68" t="str">
            <v>Global Imports Parent</v>
          </cell>
          <cell r="E68">
            <v>2433644</v>
          </cell>
          <cell r="G68">
            <v>68129.262500000186</v>
          </cell>
          <cell r="I68">
            <v>68129.262500000186</v>
          </cell>
          <cell r="K68">
            <v>0</v>
          </cell>
          <cell r="M68">
            <v>0</v>
          </cell>
          <cell r="O68">
            <v>2365514.7374999998</v>
          </cell>
          <cell r="Q68">
            <v>1</v>
          </cell>
          <cell r="S68">
            <v>1</v>
          </cell>
          <cell r="U68">
            <v>0</v>
          </cell>
          <cell r="W68">
            <v>0</v>
          </cell>
          <cell r="Y68">
            <v>2365513.7374999998</v>
          </cell>
          <cell r="AA68">
            <v>268069.36555776314</v>
          </cell>
          <cell r="AC68">
            <v>268069.36555776314</v>
          </cell>
          <cell r="AE68">
            <v>0</v>
          </cell>
          <cell r="AG68">
            <v>0</v>
          </cell>
        </row>
        <row r="69">
          <cell r="A69" t="str">
            <v>TSVOL03</v>
          </cell>
          <cell r="B69" t="str">
            <v>FVOL03</v>
          </cell>
          <cell r="C69" t="str">
            <v>Dyer and Dyer Volvo Gwinnett Consol</v>
          </cell>
          <cell r="E69">
            <v>-1358193</v>
          </cell>
          <cell r="G69">
            <v>-30185.06449999992</v>
          </cell>
          <cell r="I69">
            <v>-30185.06449999992</v>
          </cell>
          <cell r="K69">
            <v>0</v>
          </cell>
          <cell r="M69">
            <v>0</v>
          </cell>
          <cell r="O69">
            <v>-1328007.9355000001</v>
          </cell>
          <cell r="Q69">
            <v>0</v>
          </cell>
          <cell r="S69">
            <v>0</v>
          </cell>
          <cell r="U69">
            <v>0</v>
          </cell>
          <cell r="W69">
            <v>0</v>
          </cell>
          <cell r="Y69">
            <v>-1328007.9355000001</v>
          </cell>
          <cell r="AA69">
            <v>56336.06974917886</v>
          </cell>
          <cell r="AC69">
            <v>0</v>
          </cell>
          <cell r="AE69">
            <v>56336.06974917886</v>
          </cell>
          <cell r="AG69">
            <v>-56336.06974917886</v>
          </cell>
        </row>
        <row r="70">
          <cell r="A70" t="str">
            <v>TSFOR07</v>
          </cell>
          <cell r="B70" t="str">
            <v>FFOR07</v>
          </cell>
          <cell r="C70" t="str">
            <v>Halifax Ford</v>
          </cell>
          <cell r="E70">
            <v>-904354</v>
          </cell>
          <cell r="G70">
            <v>-75499.22359999991</v>
          </cell>
          <cell r="I70">
            <v>-75499.22359999991</v>
          </cell>
          <cell r="K70">
            <v>0</v>
          </cell>
          <cell r="M70">
            <v>0</v>
          </cell>
          <cell r="O70">
            <v>-828854.77640000009</v>
          </cell>
          <cell r="Q70">
            <v>3</v>
          </cell>
          <cell r="S70">
            <v>0</v>
          </cell>
          <cell r="U70">
            <v>3</v>
          </cell>
          <cell r="W70">
            <v>-3</v>
          </cell>
          <cell r="Y70">
            <v>-828857.77640000009</v>
          </cell>
          <cell r="AA70">
            <v>68577.64337065685</v>
          </cell>
          <cell r="AC70">
            <v>0</v>
          </cell>
          <cell r="AE70">
            <v>68577.64337065685</v>
          </cell>
          <cell r="AG70">
            <v>-68577.64337065685</v>
          </cell>
        </row>
        <row r="71">
          <cell r="A71" t="str">
            <v>TSHYUN01</v>
          </cell>
          <cell r="B71" t="str">
            <v>FHYUN01</v>
          </cell>
          <cell r="C71" t="str">
            <v>Hatfield Hyundai</v>
          </cell>
          <cell r="E71">
            <v>1670844</v>
          </cell>
          <cell r="G71">
            <v>18950.786500000046</v>
          </cell>
          <cell r="I71">
            <v>18950.786500000046</v>
          </cell>
          <cell r="K71">
            <v>0</v>
          </cell>
          <cell r="M71">
            <v>0</v>
          </cell>
          <cell r="O71">
            <v>1651893.2135000001</v>
          </cell>
          <cell r="Q71">
            <v>0</v>
          </cell>
          <cell r="S71">
            <v>0</v>
          </cell>
          <cell r="U71">
            <v>0</v>
          </cell>
          <cell r="W71">
            <v>0</v>
          </cell>
          <cell r="Y71">
            <v>1651893.2135000001</v>
          </cell>
          <cell r="AA71">
            <v>115925.1723952507</v>
          </cell>
          <cell r="AC71">
            <v>115925.1723952507</v>
          </cell>
          <cell r="AE71">
            <v>0</v>
          </cell>
          <cell r="AG71">
            <v>0</v>
          </cell>
        </row>
        <row r="72">
          <cell r="A72" t="str">
            <v>TSLIN02</v>
          </cell>
          <cell r="B72" t="str">
            <v>FLIN02</v>
          </cell>
          <cell r="C72" t="str">
            <v>Hatfield Lincoln Mercury</v>
          </cell>
          <cell r="E72">
            <v>-1209526.97</v>
          </cell>
          <cell r="G72">
            <v>-40782.225900000019</v>
          </cell>
          <cell r="I72">
            <v>-40782.225900000019</v>
          </cell>
          <cell r="K72">
            <v>0</v>
          </cell>
          <cell r="M72">
            <v>0</v>
          </cell>
          <cell r="O72">
            <v>-1168744.7441</v>
          </cell>
          <cell r="Q72">
            <v>0.32000000000698492</v>
          </cell>
          <cell r="S72">
            <v>0</v>
          </cell>
          <cell r="U72">
            <v>0.32000000000698492</v>
          </cell>
          <cell r="W72">
            <v>-0.32000000000698492</v>
          </cell>
          <cell r="Y72">
            <v>-1168745.0641000001</v>
          </cell>
          <cell r="AA72">
            <v>29631.883044928778</v>
          </cell>
          <cell r="AC72">
            <v>0</v>
          </cell>
          <cell r="AE72">
            <v>29631.883044928778</v>
          </cell>
          <cell r="AG72">
            <v>-29631.883044928778</v>
          </cell>
        </row>
        <row r="73">
          <cell r="A73" t="str">
            <v>TSKIA02</v>
          </cell>
          <cell r="B73" t="str">
            <v>FKIA02</v>
          </cell>
          <cell r="C73" t="str">
            <v>Hatfield Kia/VW</v>
          </cell>
          <cell r="E73">
            <v>849481.54</v>
          </cell>
          <cell r="G73">
            <v>-9990.2136000000173</v>
          </cell>
          <cell r="I73">
            <v>-9990.2136000000173</v>
          </cell>
          <cell r="K73">
            <v>0</v>
          </cell>
          <cell r="M73">
            <v>0</v>
          </cell>
          <cell r="O73">
            <v>859471.75360000005</v>
          </cell>
          <cell r="Q73">
            <v>-1.8800000000046566</v>
          </cell>
          <cell r="S73">
            <v>-1.8800000000046566</v>
          </cell>
          <cell r="U73">
            <v>0</v>
          </cell>
          <cell r="W73">
            <v>0</v>
          </cell>
          <cell r="Y73">
            <v>859473.63360000006</v>
          </cell>
          <cell r="AA73">
            <v>68626.345877094835</v>
          </cell>
          <cell r="AC73">
            <v>68626.345877094835</v>
          </cell>
          <cell r="AE73">
            <v>0</v>
          </cell>
          <cell r="AG73">
            <v>0</v>
          </cell>
        </row>
        <row r="74">
          <cell r="A74" t="str">
            <v>TSLIN01</v>
          </cell>
          <cell r="B74" t="str">
            <v>FLIN01</v>
          </cell>
          <cell r="C74" t="str">
            <v>Heritage Lincoln Mercury Consolidation</v>
          </cell>
          <cell r="E74">
            <v>-1011081</v>
          </cell>
          <cell r="G74">
            <v>-97746.323600000032</v>
          </cell>
          <cell r="I74">
            <v>-97746.323600000032</v>
          </cell>
          <cell r="K74">
            <v>0</v>
          </cell>
          <cell r="M74">
            <v>0</v>
          </cell>
          <cell r="O74">
            <v>-913334.6764</v>
          </cell>
          <cell r="Q74">
            <v>2</v>
          </cell>
          <cell r="S74">
            <v>0</v>
          </cell>
          <cell r="U74">
            <v>2</v>
          </cell>
          <cell r="W74">
            <v>-2</v>
          </cell>
          <cell r="Y74">
            <v>-913336.6764</v>
          </cell>
          <cell r="AA74">
            <v>24308.14259446162</v>
          </cell>
          <cell r="AC74">
            <v>0</v>
          </cell>
          <cell r="AE74">
            <v>24308.14259446162</v>
          </cell>
          <cell r="AG74">
            <v>-24308.14259446162</v>
          </cell>
        </row>
        <row r="75">
          <cell r="A75" t="str">
            <v>TSCHE02</v>
          </cell>
          <cell r="B75" t="str">
            <v>FCHE02</v>
          </cell>
          <cell r="C75" t="str">
            <v>Halifax Chevrolet/Oldsmobile</v>
          </cell>
          <cell r="E75">
            <v>-2222152</v>
          </cell>
          <cell r="G75">
            <v>-77182.463599999959</v>
          </cell>
          <cell r="I75">
            <v>-77182.463599999959</v>
          </cell>
          <cell r="K75">
            <v>0</v>
          </cell>
          <cell r="M75">
            <v>0</v>
          </cell>
          <cell r="O75">
            <v>-2144969.5364000001</v>
          </cell>
          <cell r="Q75">
            <v>1</v>
          </cell>
          <cell r="S75">
            <v>0</v>
          </cell>
          <cell r="U75">
            <v>1</v>
          </cell>
          <cell r="W75">
            <v>-1</v>
          </cell>
          <cell r="Y75">
            <v>-2144970.5364000001</v>
          </cell>
          <cell r="AA75">
            <v>25250.904915009189</v>
          </cell>
          <cell r="AC75">
            <v>0</v>
          </cell>
          <cell r="AE75">
            <v>25250.904915009189</v>
          </cell>
          <cell r="AG75">
            <v>-25250.904915009189</v>
          </cell>
        </row>
        <row r="76">
          <cell r="A76" t="str">
            <v>TSACU01</v>
          </cell>
          <cell r="B76" t="str">
            <v>FACU01</v>
          </cell>
          <cell r="C76" t="str">
            <v>Mercedes-Benz of Daytona Beach</v>
          </cell>
          <cell r="E76">
            <v>888133</v>
          </cell>
          <cell r="G76">
            <v>-33170.458299999998</v>
          </cell>
          <cell r="I76">
            <v>-33170.458299999998</v>
          </cell>
          <cell r="K76">
            <v>0</v>
          </cell>
          <cell r="M76">
            <v>0</v>
          </cell>
          <cell r="O76">
            <v>921303.45830000006</v>
          </cell>
          <cell r="Q76">
            <v>-3</v>
          </cell>
          <cell r="S76">
            <v>-3</v>
          </cell>
          <cell r="U76">
            <v>0</v>
          </cell>
          <cell r="W76">
            <v>0</v>
          </cell>
          <cell r="Y76">
            <v>921306.45830000006</v>
          </cell>
          <cell r="AA76">
            <v>67739.504722165788</v>
          </cell>
          <cell r="AC76">
            <v>67739.504722165788</v>
          </cell>
          <cell r="AE76">
            <v>0</v>
          </cell>
          <cell r="AG76">
            <v>0</v>
          </cell>
        </row>
        <row r="77">
          <cell r="A77" t="str">
            <v>TSHMC</v>
          </cell>
          <cell r="B77" t="str">
            <v>FHMC</v>
          </cell>
          <cell r="C77" t="str">
            <v>HMC Finance</v>
          </cell>
          <cell r="E77">
            <v>-193889</v>
          </cell>
          <cell r="G77">
            <v>-1225.8719000000001</v>
          </cell>
          <cell r="I77">
            <v>-1225.8719000000001</v>
          </cell>
          <cell r="K77">
            <v>0</v>
          </cell>
          <cell r="M77">
            <v>0</v>
          </cell>
          <cell r="O77">
            <v>-192663.1281</v>
          </cell>
          <cell r="Q77">
            <v>49773</v>
          </cell>
          <cell r="S77">
            <v>0</v>
          </cell>
          <cell r="U77">
            <v>49773</v>
          </cell>
          <cell r="W77">
            <v>-49773</v>
          </cell>
          <cell r="Y77">
            <v>-242436.1281</v>
          </cell>
          <cell r="AA77">
            <v>-617.10342220717621</v>
          </cell>
          <cell r="AC77">
            <v>-617.10342220717621</v>
          </cell>
          <cell r="AE77">
            <v>0</v>
          </cell>
          <cell r="AG77">
            <v>0</v>
          </cell>
        </row>
        <row r="78">
          <cell r="A78" t="str">
            <v>TSHON11</v>
          </cell>
          <cell r="B78" t="str">
            <v>FHON11</v>
          </cell>
          <cell r="C78" t="str">
            <v>Honda of Fort Myers</v>
          </cell>
          <cell r="E78">
            <v>1319511</v>
          </cell>
          <cell r="G78">
            <v>-24181.621600000071</v>
          </cell>
          <cell r="I78">
            <v>-24181.621600000071</v>
          </cell>
          <cell r="K78">
            <v>0</v>
          </cell>
          <cell r="M78">
            <v>0</v>
          </cell>
          <cell r="O78">
            <v>1343692.6216000002</v>
          </cell>
          <cell r="Q78">
            <v>-2</v>
          </cell>
          <cell r="S78">
            <v>-2</v>
          </cell>
          <cell r="U78">
            <v>0</v>
          </cell>
          <cell r="W78">
            <v>0</v>
          </cell>
          <cell r="Y78">
            <v>1343694.6216000002</v>
          </cell>
          <cell r="AA78">
            <v>96690.308288190921</v>
          </cell>
          <cell r="AC78">
            <v>96690.308288190921</v>
          </cell>
          <cell r="AE78">
            <v>0</v>
          </cell>
          <cell r="AG78">
            <v>0</v>
          </cell>
        </row>
        <row r="79">
          <cell r="A79" t="str">
            <v>TSHON06</v>
          </cell>
          <cell r="B79" t="str">
            <v>FHON06</v>
          </cell>
          <cell r="C79" t="str">
            <v>Honda of Hayward</v>
          </cell>
          <cell r="E79">
            <v>1614916</v>
          </cell>
          <cell r="G79">
            <v>-9713.1684000000241</v>
          </cell>
          <cell r="I79">
            <v>-9713.1684000000241</v>
          </cell>
          <cell r="K79">
            <v>0</v>
          </cell>
          <cell r="M79">
            <v>0</v>
          </cell>
          <cell r="O79">
            <v>1624629.1684000001</v>
          </cell>
          <cell r="Q79">
            <v>1066</v>
          </cell>
          <cell r="S79">
            <v>1066</v>
          </cell>
          <cell r="U79">
            <v>0</v>
          </cell>
          <cell r="W79">
            <v>0</v>
          </cell>
          <cell r="Y79">
            <v>1623563.1684000001</v>
          </cell>
          <cell r="AA79">
            <v>76091.583116231399</v>
          </cell>
          <cell r="AC79">
            <v>76091.583116231399</v>
          </cell>
          <cell r="AE79">
            <v>0</v>
          </cell>
          <cell r="AG79">
            <v>0</v>
          </cell>
        </row>
        <row r="80">
          <cell r="A80" t="str">
            <v>TSHON08</v>
          </cell>
          <cell r="B80" t="str">
            <v>FHON08</v>
          </cell>
          <cell r="C80" t="str">
            <v>Honda of Serramonte</v>
          </cell>
          <cell r="E80">
            <v>4413370</v>
          </cell>
          <cell r="G80">
            <v>-79757.410799999954</v>
          </cell>
          <cell r="I80">
            <v>-79757.410799999954</v>
          </cell>
          <cell r="K80">
            <v>0</v>
          </cell>
          <cell r="M80">
            <v>0</v>
          </cell>
          <cell r="O80">
            <v>4493127.4107999997</v>
          </cell>
          <cell r="Q80">
            <v>0</v>
          </cell>
          <cell r="S80">
            <v>0</v>
          </cell>
          <cell r="U80">
            <v>0</v>
          </cell>
          <cell r="W80">
            <v>0</v>
          </cell>
          <cell r="Y80">
            <v>4493127.4107999997</v>
          </cell>
          <cell r="AA80">
            <v>112651.90048972151</v>
          </cell>
          <cell r="AC80">
            <v>112651.90048972151</v>
          </cell>
          <cell r="AE80">
            <v>0</v>
          </cell>
          <cell r="AG80">
            <v>0</v>
          </cell>
        </row>
        <row r="81">
          <cell r="A81" t="str">
            <v>TSHON07</v>
          </cell>
          <cell r="B81" t="str">
            <v>FHON07</v>
          </cell>
          <cell r="C81" t="str">
            <v>Honda of Santa Monica</v>
          </cell>
          <cell r="E81">
            <v>1505011</v>
          </cell>
          <cell r="G81">
            <v>-34674.517999999865</v>
          </cell>
          <cell r="I81">
            <v>-34674.517999999865</v>
          </cell>
          <cell r="K81">
            <v>0</v>
          </cell>
          <cell r="M81">
            <v>0</v>
          </cell>
          <cell r="O81">
            <v>1539685.5179999999</v>
          </cell>
          <cell r="Q81">
            <v>0</v>
          </cell>
          <cell r="S81">
            <v>0</v>
          </cell>
          <cell r="U81">
            <v>0</v>
          </cell>
          <cell r="W81">
            <v>0</v>
          </cell>
          <cell r="Y81">
            <v>1539685.5179999999</v>
          </cell>
          <cell r="AA81">
            <v>98325.851460155012</v>
          </cell>
          <cell r="AC81">
            <v>98325.851460155012</v>
          </cell>
          <cell r="AE81">
            <v>0</v>
          </cell>
          <cell r="AG81">
            <v>0</v>
          </cell>
        </row>
        <row r="82">
          <cell r="A82" t="str">
            <v>TSHON09</v>
          </cell>
          <cell r="B82" t="str">
            <v>FHON09</v>
          </cell>
          <cell r="C82" t="str">
            <v>Honda of Stevens Creek</v>
          </cell>
          <cell r="E82">
            <v>6281489</v>
          </cell>
          <cell r="G82">
            <v>-152287.75819999992</v>
          </cell>
          <cell r="I82">
            <v>-152287.75819999992</v>
          </cell>
          <cell r="K82">
            <v>0</v>
          </cell>
          <cell r="M82">
            <v>0</v>
          </cell>
          <cell r="O82">
            <v>6433776.7582</v>
          </cell>
          <cell r="Q82">
            <v>0</v>
          </cell>
          <cell r="S82">
            <v>0</v>
          </cell>
          <cell r="U82">
            <v>0</v>
          </cell>
          <cell r="W82">
            <v>0</v>
          </cell>
          <cell r="Y82">
            <v>6433776.7582</v>
          </cell>
          <cell r="AA82">
            <v>109328.21833328356</v>
          </cell>
          <cell r="AC82">
            <v>109328.21833328356</v>
          </cell>
          <cell r="AE82">
            <v>0</v>
          </cell>
          <cell r="AG82">
            <v>0</v>
          </cell>
        </row>
        <row r="83">
          <cell r="A83" t="str">
            <v>TSHON12</v>
          </cell>
          <cell r="B83" t="str">
            <v>FHON12</v>
          </cell>
          <cell r="C83" t="str">
            <v>Honda West</v>
          </cell>
          <cell r="E83">
            <v>3521785</v>
          </cell>
          <cell r="G83">
            <v>34521.237800000119</v>
          </cell>
          <cell r="I83">
            <v>34521.237800000119</v>
          </cell>
          <cell r="K83">
            <v>0</v>
          </cell>
          <cell r="M83">
            <v>0</v>
          </cell>
          <cell r="O83">
            <v>3487263.7621999998</v>
          </cell>
          <cell r="Q83">
            <v>0</v>
          </cell>
          <cell r="S83">
            <v>0</v>
          </cell>
          <cell r="U83">
            <v>0</v>
          </cell>
          <cell r="W83">
            <v>0</v>
          </cell>
          <cell r="Y83">
            <v>3487263.7621999998</v>
          </cell>
          <cell r="AA83">
            <v>126083.65436172549</v>
          </cell>
          <cell r="AC83">
            <v>126083.65436172549</v>
          </cell>
          <cell r="AE83">
            <v>0</v>
          </cell>
          <cell r="AG83">
            <v>0</v>
          </cell>
        </row>
        <row r="84">
          <cell r="A84" t="str">
            <v>TSINF01</v>
          </cell>
          <cell r="B84" t="str">
            <v>FINF01</v>
          </cell>
          <cell r="C84" t="str">
            <v>Infiniti of Chattanooga</v>
          </cell>
          <cell r="E84">
            <v>132271</v>
          </cell>
          <cell r="G84">
            <v>29963.808600000018</v>
          </cell>
          <cell r="I84">
            <v>29963.808600000018</v>
          </cell>
          <cell r="K84">
            <v>0</v>
          </cell>
          <cell r="M84">
            <v>0</v>
          </cell>
          <cell r="O84">
            <v>102307.19139999998</v>
          </cell>
          <cell r="Q84">
            <v>0</v>
          </cell>
          <cell r="S84">
            <v>0</v>
          </cell>
          <cell r="U84">
            <v>0</v>
          </cell>
          <cell r="W84">
            <v>0</v>
          </cell>
          <cell r="Y84">
            <v>102307.19139999998</v>
          </cell>
          <cell r="AA84">
            <v>26585.133483597012</v>
          </cell>
          <cell r="AC84">
            <v>26585.133483597012</v>
          </cell>
          <cell r="AE84">
            <v>0</v>
          </cell>
          <cell r="AG84">
            <v>0</v>
          </cell>
        </row>
        <row r="85">
          <cell r="A85" t="str">
            <v>TSINF02</v>
          </cell>
          <cell r="B85" t="str">
            <v>FINF02</v>
          </cell>
          <cell r="C85" t="str">
            <v>Infiniti of Charlotte Parent</v>
          </cell>
          <cell r="E85">
            <v>508635</v>
          </cell>
          <cell r="G85">
            <v>27602.466999999946</v>
          </cell>
          <cell r="I85">
            <v>27602.466999999946</v>
          </cell>
          <cell r="K85">
            <v>0</v>
          </cell>
          <cell r="M85">
            <v>0</v>
          </cell>
          <cell r="O85">
            <v>481032.53300000005</v>
          </cell>
          <cell r="Q85">
            <v>-3</v>
          </cell>
          <cell r="S85">
            <v>-3</v>
          </cell>
          <cell r="U85">
            <v>0</v>
          </cell>
          <cell r="W85">
            <v>0</v>
          </cell>
          <cell r="Y85">
            <v>481035.53300000005</v>
          </cell>
          <cell r="AA85">
            <v>79931.043716101063</v>
          </cell>
          <cell r="AC85">
            <v>79931.043716101063</v>
          </cell>
          <cell r="AE85">
            <v>0</v>
          </cell>
          <cell r="AG85">
            <v>0</v>
          </cell>
        </row>
        <row r="86">
          <cell r="A86" t="str">
            <v>TSFOR05</v>
          </cell>
          <cell r="B86" t="str">
            <v>FFOR05</v>
          </cell>
          <cell r="C86" t="str">
            <v>Freedom Ford</v>
          </cell>
          <cell r="E86">
            <v>-2601710</v>
          </cell>
          <cell r="G86">
            <v>18825.416199999861</v>
          </cell>
          <cell r="I86">
            <v>0</v>
          </cell>
          <cell r="K86">
            <v>18825.416199999861</v>
          </cell>
          <cell r="M86">
            <v>-18825.416199999861</v>
          </cell>
          <cell r="O86">
            <v>-2620535.4161999999</v>
          </cell>
          <cell r="Q86">
            <v>0</v>
          </cell>
          <cell r="S86">
            <v>0</v>
          </cell>
          <cell r="U86">
            <v>0</v>
          </cell>
          <cell r="W86">
            <v>0</v>
          </cell>
          <cell r="Y86">
            <v>-2620535.4161999999</v>
          </cell>
          <cell r="AA86">
            <v>188697.2737616332</v>
          </cell>
          <cell r="AC86">
            <v>0</v>
          </cell>
          <cell r="AE86">
            <v>188697.2737616332</v>
          </cell>
          <cell r="AG86">
            <v>-188697.2737616332</v>
          </cell>
        </row>
        <row r="87">
          <cell r="A87" t="str">
            <v>TSKIA01</v>
          </cell>
          <cell r="B87" t="str">
            <v>FKIA01</v>
          </cell>
          <cell r="C87" t="str">
            <v>VW of Chattanooga</v>
          </cell>
          <cell r="E87">
            <v>-252890</v>
          </cell>
          <cell r="G87">
            <v>3750.6579999999958</v>
          </cell>
          <cell r="I87">
            <v>0</v>
          </cell>
          <cell r="K87">
            <v>3750.6579999999958</v>
          </cell>
          <cell r="M87">
            <v>-3750.6579999999958</v>
          </cell>
          <cell r="O87">
            <v>-256640.658</v>
          </cell>
          <cell r="Q87">
            <v>0</v>
          </cell>
          <cell r="S87">
            <v>0</v>
          </cell>
          <cell r="U87">
            <v>0</v>
          </cell>
          <cell r="W87">
            <v>0</v>
          </cell>
          <cell r="Y87">
            <v>-256640.658</v>
          </cell>
          <cell r="AA87">
            <v>23448.006194690053</v>
          </cell>
          <cell r="AC87">
            <v>0</v>
          </cell>
          <cell r="AE87">
            <v>23448.006194690053</v>
          </cell>
          <cell r="AG87">
            <v>-23448.006194690053</v>
          </cell>
        </row>
        <row r="88">
          <cell r="A88" t="str">
            <v>TSFOR08</v>
          </cell>
          <cell r="B88" t="str">
            <v>FFOR08</v>
          </cell>
          <cell r="C88" t="str">
            <v>La Porte Ford</v>
          </cell>
          <cell r="E88">
            <v>-1105700</v>
          </cell>
          <cell r="G88">
            <v>84514.716900000058</v>
          </cell>
          <cell r="I88">
            <v>0</v>
          </cell>
          <cell r="K88">
            <v>84514.716900000058</v>
          </cell>
          <cell r="M88">
            <v>-84514.716900000058</v>
          </cell>
          <cell r="O88">
            <v>-1190214.7169000001</v>
          </cell>
          <cell r="Q88">
            <v>33434</v>
          </cell>
          <cell r="S88">
            <v>0</v>
          </cell>
          <cell r="U88">
            <v>33434</v>
          </cell>
          <cell r="W88">
            <v>-33434</v>
          </cell>
          <cell r="Y88">
            <v>-1223648.7169000001</v>
          </cell>
          <cell r="AA88">
            <v>102862.20874829372</v>
          </cell>
          <cell r="AC88">
            <v>0</v>
          </cell>
          <cell r="AE88">
            <v>102862.20874829372</v>
          </cell>
          <cell r="AG88">
            <v>-102862.20874829372</v>
          </cell>
        </row>
        <row r="89">
          <cell r="A89" t="str">
            <v>TSROV01</v>
          </cell>
          <cell r="B89" t="str">
            <v>FROV01</v>
          </cell>
          <cell r="C89" t="str">
            <v>Land Rover of Marin</v>
          </cell>
          <cell r="E89">
            <v>-304415</v>
          </cell>
          <cell r="G89">
            <v>0</v>
          </cell>
          <cell r="I89">
            <v>0</v>
          </cell>
          <cell r="K89">
            <v>0</v>
          </cell>
          <cell r="M89">
            <v>0</v>
          </cell>
          <cell r="O89">
            <v>-304415</v>
          </cell>
          <cell r="Q89">
            <v>0</v>
          </cell>
          <cell r="S89">
            <v>0</v>
          </cell>
          <cell r="U89">
            <v>0</v>
          </cell>
          <cell r="W89">
            <v>0</v>
          </cell>
          <cell r="Y89">
            <v>-304415</v>
          </cell>
          <cell r="AA89">
            <v>0</v>
          </cell>
          <cell r="AC89">
            <v>0</v>
          </cell>
          <cell r="AE89">
            <v>0</v>
          </cell>
          <cell r="AG89">
            <v>0</v>
          </cell>
        </row>
        <row r="90">
          <cell r="A90" t="str">
            <v>TSLEX02</v>
          </cell>
          <cell r="B90" t="str">
            <v>FLEX02</v>
          </cell>
          <cell r="C90" t="str">
            <v>Lexus of Rockville</v>
          </cell>
          <cell r="E90">
            <v>256845</v>
          </cell>
          <cell r="G90">
            <v>96976.207200000179</v>
          </cell>
          <cell r="I90">
            <v>96976.207200000179</v>
          </cell>
          <cell r="K90">
            <v>0</v>
          </cell>
          <cell r="M90">
            <v>0</v>
          </cell>
          <cell r="O90">
            <v>159868.79279999982</v>
          </cell>
          <cell r="Q90">
            <v>4</v>
          </cell>
          <cell r="S90">
            <v>4</v>
          </cell>
          <cell r="U90">
            <v>0</v>
          </cell>
          <cell r="W90">
            <v>0</v>
          </cell>
          <cell r="Y90">
            <v>159864.79279999982</v>
          </cell>
          <cell r="AA90">
            <v>180613.81764265778</v>
          </cell>
          <cell r="AC90">
            <v>0</v>
          </cell>
          <cell r="AE90">
            <v>180613.81764265778</v>
          </cell>
          <cell r="AG90">
            <v>-180613.81764265778</v>
          </cell>
        </row>
        <row r="91">
          <cell r="A91" t="str">
            <v>TSLEX04</v>
          </cell>
          <cell r="B91" t="str">
            <v>FLEX04</v>
          </cell>
          <cell r="C91" t="str">
            <v>Lexus of Marin</v>
          </cell>
          <cell r="E91">
            <v>-202974</v>
          </cell>
          <cell r="G91">
            <v>137326.93829999992</v>
          </cell>
          <cell r="I91">
            <v>0</v>
          </cell>
          <cell r="K91">
            <v>137326.93829999992</v>
          </cell>
          <cell r="M91">
            <v>-137326.93829999992</v>
          </cell>
          <cell r="O91">
            <v>-340300.93829999992</v>
          </cell>
          <cell r="Q91">
            <v>17391</v>
          </cell>
          <cell r="S91">
            <v>0</v>
          </cell>
          <cell r="U91">
            <v>17391</v>
          </cell>
          <cell r="W91">
            <v>-17391</v>
          </cell>
          <cell r="Y91">
            <v>-357691.93829999992</v>
          </cell>
          <cell r="AA91">
            <v>151310.80366557493</v>
          </cell>
          <cell r="AC91">
            <v>0</v>
          </cell>
          <cell r="AE91">
            <v>151310.80366557493</v>
          </cell>
          <cell r="AG91">
            <v>-151310.80366557493</v>
          </cell>
        </row>
        <row r="92">
          <cell r="A92" t="str">
            <v>TSLEX03</v>
          </cell>
          <cell r="B92" t="str">
            <v>FLEX03</v>
          </cell>
          <cell r="C92" t="str">
            <v>Lexus of Serramonte</v>
          </cell>
          <cell r="E92">
            <v>7831508</v>
          </cell>
          <cell r="G92">
            <v>2423.7580000001471</v>
          </cell>
          <cell r="I92">
            <v>2423.7580000001471</v>
          </cell>
          <cell r="K92">
            <v>0</v>
          </cell>
          <cell r="M92">
            <v>0</v>
          </cell>
          <cell r="O92">
            <v>7829084.2419999996</v>
          </cell>
          <cell r="Q92">
            <v>0</v>
          </cell>
          <cell r="S92">
            <v>0</v>
          </cell>
          <cell r="U92">
            <v>0</v>
          </cell>
          <cell r="W92">
            <v>0</v>
          </cell>
          <cell r="Y92">
            <v>7829084.2419999996</v>
          </cell>
          <cell r="AA92">
            <v>199726.34092856979</v>
          </cell>
          <cell r="AC92">
            <v>199726.34092856979</v>
          </cell>
          <cell r="AE92">
            <v>0</v>
          </cell>
          <cell r="AG92">
            <v>0</v>
          </cell>
        </row>
        <row r="93">
          <cell r="A93" t="str">
            <v>TSMER01</v>
          </cell>
          <cell r="B93" t="str">
            <v>FMER01</v>
          </cell>
          <cell r="C93" t="str">
            <v>Lloyd Mercedes/Nissan</v>
          </cell>
          <cell r="E93">
            <v>-420133</v>
          </cell>
          <cell r="G93">
            <v>46657.83660000001</v>
          </cell>
          <cell r="I93">
            <v>0</v>
          </cell>
          <cell r="K93">
            <v>46657.83660000001</v>
          </cell>
          <cell r="M93">
            <v>-46657.83660000001</v>
          </cell>
          <cell r="O93">
            <v>-466790.83660000004</v>
          </cell>
          <cell r="Q93">
            <v>-1</v>
          </cell>
          <cell r="S93">
            <v>-1</v>
          </cell>
          <cell r="U93">
            <v>0</v>
          </cell>
          <cell r="W93">
            <v>0</v>
          </cell>
          <cell r="Y93">
            <v>-466789.83660000004</v>
          </cell>
          <cell r="AA93">
            <v>52297.384807320283</v>
          </cell>
          <cell r="AC93">
            <v>0</v>
          </cell>
          <cell r="AE93">
            <v>52297.384807320283</v>
          </cell>
          <cell r="AG93">
            <v>-52297.384807320283</v>
          </cell>
        </row>
        <row r="94">
          <cell r="A94" t="str">
            <v>TSPON02</v>
          </cell>
          <cell r="B94" t="str">
            <v>FPON01</v>
          </cell>
          <cell r="C94" t="str">
            <v>Lloyd Pontiac</v>
          </cell>
          <cell r="E94">
            <v>39920</v>
          </cell>
          <cell r="G94">
            <v>9973.2487000000547</v>
          </cell>
          <cell r="I94">
            <v>9973.2487000000547</v>
          </cell>
          <cell r="K94">
            <v>0</v>
          </cell>
          <cell r="M94">
            <v>0</v>
          </cell>
          <cell r="O94">
            <v>29946.751299999945</v>
          </cell>
          <cell r="Q94">
            <v>-3</v>
          </cell>
          <cell r="S94">
            <v>-3</v>
          </cell>
          <cell r="U94">
            <v>0</v>
          </cell>
          <cell r="W94">
            <v>0</v>
          </cell>
          <cell r="Y94">
            <v>29949.751299999945</v>
          </cell>
          <cell r="AA94">
            <v>64875.806027699728</v>
          </cell>
          <cell r="AC94">
            <v>0</v>
          </cell>
          <cell r="AE94">
            <v>64875.806027699728</v>
          </cell>
          <cell r="AG94">
            <v>-64875.806027699728</v>
          </cell>
        </row>
        <row r="95">
          <cell r="A95" t="str">
            <v>TSCHR02</v>
          </cell>
          <cell r="B95" t="str">
            <v>FCHR02</v>
          </cell>
          <cell r="C95" t="str">
            <v>Lake Norman Dodge</v>
          </cell>
          <cell r="E95">
            <v>-3061374</v>
          </cell>
          <cell r="G95">
            <v>-183752.19160000002</v>
          </cell>
          <cell r="I95">
            <v>-183752.19160000002</v>
          </cell>
          <cell r="K95">
            <v>0</v>
          </cell>
          <cell r="M95">
            <v>0</v>
          </cell>
          <cell r="O95">
            <v>-2877621.8084</v>
          </cell>
          <cell r="Q95">
            <v>-6.0000000055879354E-2</v>
          </cell>
          <cell r="S95">
            <v>-6.0000000055879354E-2</v>
          </cell>
          <cell r="U95">
            <v>0</v>
          </cell>
          <cell r="W95">
            <v>0</v>
          </cell>
          <cell r="Y95">
            <v>-2877621.7483999999</v>
          </cell>
          <cell r="AA95">
            <v>74187.621995372116</v>
          </cell>
          <cell r="AC95">
            <v>0</v>
          </cell>
          <cell r="AE95">
            <v>74187.621995372116</v>
          </cell>
          <cell r="AG95">
            <v>-74187.621995372116</v>
          </cell>
        </row>
        <row r="96">
          <cell r="A96" t="str">
            <v>TSCHR01</v>
          </cell>
          <cell r="B96" t="str">
            <v>FCHR01</v>
          </cell>
          <cell r="C96" t="str">
            <v>Lake Norman Jeep</v>
          </cell>
          <cell r="E96">
            <v>-1920902</v>
          </cell>
          <cell r="G96">
            <v>-88676.859399999958</v>
          </cell>
          <cell r="I96">
            <v>-88676.859399999958</v>
          </cell>
          <cell r="K96">
            <v>0</v>
          </cell>
          <cell r="M96">
            <v>0</v>
          </cell>
          <cell r="O96">
            <v>-1832225.1406</v>
          </cell>
          <cell r="Q96">
            <v>0</v>
          </cell>
          <cell r="S96">
            <v>0</v>
          </cell>
          <cell r="U96">
            <v>0</v>
          </cell>
          <cell r="W96">
            <v>0</v>
          </cell>
          <cell r="Y96">
            <v>-1832225.1406</v>
          </cell>
          <cell r="AA96">
            <v>82109.918048443011</v>
          </cell>
          <cell r="AC96">
            <v>0</v>
          </cell>
          <cell r="AE96">
            <v>82109.918048443011</v>
          </cell>
          <cell r="AG96">
            <v>-82109.918048443011</v>
          </cell>
        </row>
        <row r="97">
          <cell r="A97" t="str">
            <v>TSHON03</v>
          </cell>
          <cell r="B97" t="str">
            <v>FHON03</v>
          </cell>
          <cell r="C97" t="str">
            <v>Lute Riley Honda</v>
          </cell>
          <cell r="E97">
            <v>2473493</v>
          </cell>
          <cell r="G97">
            <v>-141241.44929999998</v>
          </cell>
          <cell r="I97">
            <v>-141241.44929999998</v>
          </cell>
          <cell r="K97">
            <v>0</v>
          </cell>
          <cell r="M97">
            <v>0</v>
          </cell>
          <cell r="O97">
            <v>2614734.4493</v>
          </cell>
          <cell r="Q97">
            <v>-2</v>
          </cell>
          <cell r="S97">
            <v>-2</v>
          </cell>
          <cell r="U97">
            <v>0</v>
          </cell>
          <cell r="W97">
            <v>0</v>
          </cell>
          <cell r="Y97">
            <v>2614736.4493</v>
          </cell>
          <cell r="AA97">
            <v>417891.72027054941</v>
          </cell>
          <cell r="AC97">
            <v>417891.72027054941</v>
          </cell>
          <cell r="AE97">
            <v>0</v>
          </cell>
          <cell r="AG97">
            <v>0</v>
          </cell>
        </row>
        <row r="98">
          <cell r="A98" t="str">
            <v>TSFOR04</v>
          </cell>
          <cell r="B98" t="str">
            <v>FFOR04</v>
          </cell>
          <cell r="C98" t="str">
            <v>Lone Star Ford</v>
          </cell>
          <cell r="E98">
            <v>8997319</v>
          </cell>
          <cell r="G98">
            <v>-311925.69660000014</v>
          </cell>
          <cell r="I98">
            <v>-311925.69660000014</v>
          </cell>
          <cell r="K98">
            <v>0</v>
          </cell>
          <cell r="M98">
            <v>0</v>
          </cell>
          <cell r="O98">
            <v>9309244.6965999994</v>
          </cell>
          <cell r="Q98">
            <v>34326</v>
          </cell>
          <cell r="S98">
            <v>34326</v>
          </cell>
          <cell r="U98">
            <v>0</v>
          </cell>
          <cell r="W98">
            <v>0</v>
          </cell>
          <cell r="Y98">
            <v>9274918.6965999994</v>
          </cell>
          <cell r="AA98">
            <v>335852.52197635919</v>
          </cell>
          <cell r="AC98">
            <v>335852.52197635919</v>
          </cell>
          <cell r="AE98">
            <v>0</v>
          </cell>
          <cell r="AG98">
            <v>0</v>
          </cell>
        </row>
        <row r="99">
          <cell r="A99" t="str">
            <v>TSNIS01</v>
          </cell>
          <cell r="B99" t="str">
            <v>FNIS01</v>
          </cell>
          <cell r="C99" t="str">
            <v>Lone Star Nissan</v>
          </cell>
          <cell r="E99">
            <v>-2309548</v>
          </cell>
          <cell r="G99">
            <v>-128433.3030999999</v>
          </cell>
          <cell r="I99">
            <v>-128433.3030999999</v>
          </cell>
          <cell r="K99">
            <v>0</v>
          </cell>
          <cell r="M99">
            <v>0</v>
          </cell>
          <cell r="O99">
            <v>-2181114.6968999999</v>
          </cell>
          <cell r="Q99">
            <v>-4</v>
          </cell>
          <cell r="S99">
            <v>-4</v>
          </cell>
          <cell r="U99">
            <v>0</v>
          </cell>
          <cell r="W99">
            <v>0</v>
          </cell>
          <cell r="Y99">
            <v>-2181110.6968999999</v>
          </cell>
          <cell r="AA99">
            <v>69440.622636890854</v>
          </cell>
          <cell r="AC99">
            <v>0</v>
          </cell>
          <cell r="AE99">
            <v>69440.622636890854</v>
          </cell>
          <cell r="AG99">
            <v>-69440.622636890854</v>
          </cell>
        </row>
        <row r="100">
          <cell r="A100" t="str">
            <v>TSTOY05</v>
          </cell>
          <cell r="B100" t="str">
            <v>FTOY05</v>
          </cell>
          <cell r="C100" t="str">
            <v>Melody Toyota</v>
          </cell>
          <cell r="E100">
            <v>1018924</v>
          </cell>
          <cell r="G100">
            <v>122300.34740000009</v>
          </cell>
          <cell r="I100">
            <v>122300.34740000009</v>
          </cell>
          <cell r="K100">
            <v>0</v>
          </cell>
          <cell r="M100">
            <v>0</v>
          </cell>
          <cell r="O100">
            <v>896623.65259999991</v>
          </cell>
          <cell r="Q100">
            <v>0</v>
          </cell>
          <cell r="S100">
            <v>0</v>
          </cell>
          <cell r="U100">
            <v>0</v>
          </cell>
          <cell r="W100">
            <v>0</v>
          </cell>
          <cell r="Y100">
            <v>896623.65259999991</v>
          </cell>
          <cell r="AA100">
            <v>196986.34619223792</v>
          </cell>
          <cell r="AC100">
            <v>196986.34619223792</v>
          </cell>
          <cell r="AE100">
            <v>0</v>
          </cell>
          <cell r="AG100">
            <v>0</v>
          </cell>
        </row>
        <row r="101">
          <cell r="A101" t="str">
            <v>TSMER03</v>
          </cell>
          <cell r="B101" t="str">
            <v>FMER03</v>
          </cell>
          <cell r="C101" t="str">
            <v>Mercedes Benz of Fort Myers</v>
          </cell>
          <cell r="E101">
            <v>1361209</v>
          </cell>
          <cell r="G101">
            <v>-11793.857200000028</v>
          </cell>
          <cell r="I101">
            <v>-11793.857200000028</v>
          </cell>
          <cell r="K101">
            <v>0</v>
          </cell>
          <cell r="M101">
            <v>0</v>
          </cell>
          <cell r="O101">
            <v>1373002.8572</v>
          </cell>
          <cell r="Q101">
            <v>25831</v>
          </cell>
          <cell r="S101">
            <v>25831</v>
          </cell>
          <cell r="U101">
            <v>0</v>
          </cell>
          <cell r="W101">
            <v>0</v>
          </cell>
          <cell r="Y101">
            <v>1347171.8572</v>
          </cell>
          <cell r="AA101">
            <v>68860.002230020851</v>
          </cell>
          <cell r="AC101">
            <v>68860.002230020851</v>
          </cell>
          <cell r="AE101">
            <v>0</v>
          </cell>
          <cell r="AG101">
            <v>0</v>
          </cell>
        </row>
        <row r="102">
          <cell r="A102" t="str">
            <v>TSCHR14</v>
          </cell>
          <cell r="B102" t="str">
            <v>FCHR14</v>
          </cell>
          <cell r="C102" t="str">
            <v>Nevada Dodge</v>
          </cell>
          <cell r="E102">
            <v>-4556763</v>
          </cell>
          <cell r="G102">
            <v>-227220.45610000001</v>
          </cell>
          <cell r="I102">
            <v>-227220.45610000001</v>
          </cell>
          <cell r="K102">
            <v>0</v>
          </cell>
          <cell r="M102">
            <v>0</v>
          </cell>
          <cell r="O102">
            <v>-4329542.5438999999</v>
          </cell>
          <cell r="Q102">
            <v>3</v>
          </cell>
          <cell r="S102">
            <v>0</v>
          </cell>
          <cell r="U102">
            <v>3</v>
          </cell>
          <cell r="W102">
            <v>-3</v>
          </cell>
          <cell r="Y102">
            <v>-4329545.5438999999</v>
          </cell>
          <cell r="AA102">
            <v>11037.851191011927</v>
          </cell>
          <cell r="AC102">
            <v>0</v>
          </cell>
          <cell r="AE102">
            <v>11037.851191011927</v>
          </cell>
          <cell r="AG102">
            <v>-11037.851191011927</v>
          </cell>
        </row>
        <row r="103">
          <cell r="A103" t="str">
            <v>TSBMW06</v>
          </cell>
          <cell r="B103" t="str">
            <v>FBMW06</v>
          </cell>
          <cell r="C103" t="str">
            <v>Newsome of Florence</v>
          </cell>
          <cell r="E103">
            <v>411990</v>
          </cell>
          <cell r="G103">
            <v>-9716.5986000000848</v>
          </cell>
          <cell r="I103">
            <v>-9716.5986000000848</v>
          </cell>
          <cell r="K103">
            <v>0</v>
          </cell>
          <cell r="M103">
            <v>0</v>
          </cell>
          <cell r="O103">
            <v>421706.59860000008</v>
          </cell>
          <cell r="Q103">
            <v>5</v>
          </cell>
          <cell r="S103">
            <v>5</v>
          </cell>
          <cell r="U103">
            <v>0</v>
          </cell>
          <cell r="W103">
            <v>0</v>
          </cell>
          <cell r="Y103">
            <v>421701.59860000008</v>
          </cell>
          <cell r="AA103">
            <v>85471.264100927219</v>
          </cell>
          <cell r="AC103">
            <v>85471.264100927219</v>
          </cell>
          <cell r="AE103">
            <v>0</v>
          </cell>
          <cell r="AG103">
            <v>0</v>
          </cell>
        </row>
        <row r="104">
          <cell r="A104" t="str">
            <v>TSCHE05</v>
          </cell>
          <cell r="B104" t="str">
            <v>FCHE05</v>
          </cell>
          <cell r="C104" t="str">
            <v>Newsome Chevrolet</v>
          </cell>
          <cell r="E104">
            <v>-1435512</v>
          </cell>
          <cell r="G104">
            <v>-210956.9068</v>
          </cell>
          <cell r="I104">
            <v>-210956.9068</v>
          </cell>
          <cell r="K104">
            <v>0</v>
          </cell>
          <cell r="M104">
            <v>0</v>
          </cell>
          <cell r="O104">
            <v>-1224555.0932</v>
          </cell>
          <cell r="Q104">
            <v>2</v>
          </cell>
          <cell r="S104">
            <v>0</v>
          </cell>
          <cell r="U104">
            <v>2</v>
          </cell>
          <cell r="W104">
            <v>-2</v>
          </cell>
          <cell r="Y104">
            <v>-1224557.0932</v>
          </cell>
          <cell r="AA104">
            <v>55041.170439488778</v>
          </cell>
          <cell r="AC104">
            <v>0</v>
          </cell>
          <cell r="AE104">
            <v>55041.170439488778</v>
          </cell>
          <cell r="AG104">
            <v>-55041.170439488778</v>
          </cell>
        </row>
        <row r="105">
          <cell r="A105" t="str">
            <v>TSNIS02</v>
          </cell>
          <cell r="B105" t="str">
            <v>FNIS02</v>
          </cell>
          <cell r="C105" t="str">
            <v>Nissan of Waldorf</v>
          </cell>
          <cell r="E105">
            <v>-2151979</v>
          </cell>
          <cell r="G105">
            <v>-46314.293299999961</v>
          </cell>
          <cell r="I105">
            <v>-46314.293299999961</v>
          </cell>
          <cell r="K105">
            <v>0</v>
          </cell>
          <cell r="M105">
            <v>0</v>
          </cell>
          <cell r="O105">
            <v>-2105664.7067</v>
          </cell>
          <cell r="Q105">
            <v>-43999</v>
          </cell>
          <cell r="S105">
            <v>-43999</v>
          </cell>
          <cell r="U105">
            <v>0</v>
          </cell>
          <cell r="W105">
            <v>0</v>
          </cell>
          <cell r="Y105">
            <v>-2061665.7067</v>
          </cell>
          <cell r="AA105">
            <v>39620.149507569295</v>
          </cell>
          <cell r="AC105">
            <v>0</v>
          </cell>
          <cell r="AE105">
            <v>39620.149507569295</v>
          </cell>
          <cell r="AG105">
            <v>-39620.149507569295</v>
          </cell>
        </row>
        <row r="106">
          <cell r="A106" t="str">
            <v>TSHON04</v>
          </cell>
          <cell r="B106" t="str">
            <v>FHON04</v>
          </cell>
          <cell r="C106" t="str">
            <v>Pensacola Honda</v>
          </cell>
          <cell r="E106">
            <v>1662948</v>
          </cell>
          <cell r="G106">
            <v>-14558.364099999948</v>
          </cell>
          <cell r="I106">
            <v>-14558.364099999948</v>
          </cell>
          <cell r="K106">
            <v>0</v>
          </cell>
          <cell r="M106">
            <v>0</v>
          </cell>
          <cell r="O106">
            <v>1677506.3640999999</v>
          </cell>
          <cell r="Q106">
            <v>-2</v>
          </cell>
          <cell r="S106">
            <v>-2</v>
          </cell>
          <cell r="U106">
            <v>0</v>
          </cell>
          <cell r="W106">
            <v>0</v>
          </cell>
          <cell r="Y106">
            <v>1677508.3640999999</v>
          </cell>
          <cell r="AA106">
            <v>64114.354666407977</v>
          </cell>
          <cell r="AC106">
            <v>64114.354666407977</v>
          </cell>
          <cell r="AE106">
            <v>0</v>
          </cell>
          <cell r="AG106">
            <v>0</v>
          </cell>
        </row>
        <row r="107">
          <cell r="A107" t="str">
            <v>TSCHE07</v>
          </cell>
          <cell r="B107" t="str">
            <v>FCHE07</v>
          </cell>
          <cell r="C107" t="str">
            <v>Poway Chevrolet - Oldsmobile</v>
          </cell>
          <cell r="E107">
            <v>-867170</v>
          </cell>
          <cell r="G107">
            <v>44298.975300000107</v>
          </cell>
          <cell r="I107">
            <v>0</v>
          </cell>
          <cell r="K107">
            <v>44298.975300000107</v>
          </cell>
          <cell r="M107">
            <v>-44298.975300000107</v>
          </cell>
          <cell r="O107">
            <v>-911468.97530000005</v>
          </cell>
          <cell r="Q107">
            <v>0</v>
          </cell>
          <cell r="S107">
            <v>0</v>
          </cell>
          <cell r="U107">
            <v>0</v>
          </cell>
          <cell r="W107">
            <v>0</v>
          </cell>
          <cell r="Y107">
            <v>-911468.97530000005</v>
          </cell>
          <cell r="AA107">
            <v>83479.202616147028</v>
          </cell>
          <cell r="AC107">
            <v>0</v>
          </cell>
          <cell r="AE107">
            <v>83479.202616147028</v>
          </cell>
          <cell r="AG107">
            <v>-83479.202616147028</v>
          </cell>
        </row>
        <row r="108">
          <cell r="A108" t="str">
            <v>TSCHR17</v>
          </cell>
          <cell r="B108" t="str">
            <v>FCHR17</v>
          </cell>
          <cell r="C108" t="str">
            <v>Poway Dodge</v>
          </cell>
          <cell r="E108">
            <v>-860571</v>
          </cell>
          <cell r="G108">
            <v>0</v>
          </cell>
          <cell r="I108">
            <v>0</v>
          </cell>
          <cell r="K108">
            <v>0</v>
          </cell>
          <cell r="M108">
            <v>0</v>
          </cell>
          <cell r="O108">
            <v>-860571</v>
          </cell>
          <cell r="Q108">
            <v>0</v>
          </cell>
          <cell r="S108">
            <v>0</v>
          </cell>
          <cell r="U108">
            <v>0</v>
          </cell>
          <cell r="W108">
            <v>0</v>
          </cell>
          <cell r="Y108">
            <v>-860571</v>
          </cell>
          <cell r="AA108">
            <v>0</v>
          </cell>
          <cell r="AC108">
            <v>0</v>
          </cell>
          <cell r="AE108">
            <v>0</v>
          </cell>
          <cell r="AG108">
            <v>0</v>
          </cell>
        </row>
        <row r="109">
          <cell r="A109" t="str">
            <v>TSHON10</v>
          </cell>
          <cell r="B109" t="str">
            <v>FHON10</v>
          </cell>
          <cell r="C109" t="str">
            <v>Poway Honda</v>
          </cell>
          <cell r="E109">
            <v>382927.51</v>
          </cell>
          <cell r="G109">
            <v>108976.58440000005</v>
          </cell>
          <cell r="I109">
            <v>108976.58440000005</v>
          </cell>
          <cell r="K109">
            <v>0</v>
          </cell>
          <cell r="M109">
            <v>0</v>
          </cell>
          <cell r="O109">
            <v>273950.92559999996</v>
          </cell>
          <cell r="Q109">
            <v>9201</v>
          </cell>
          <cell r="S109">
            <v>9201</v>
          </cell>
          <cell r="U109">
            <v>0</v>
          </cell>
          <cell r="W109">
            <v>0</v>
          </cell>
          <cell r="Y109">
            <v>264749.92559999996</v>
          </cell>
          <cell r="AA109">
            <v>150585.98103312065</v>
          </cell>
          <cell r="AC109">
            <v>150585.98103312065</v>
          </cell>
          <cell r="AE109">
            <v>0</v>
          </cell>
          <cell r="AG109">
            <v>0</v>
          </cell>
        </row>
        <row r="110">
          <cell r="A110" t="str">
            <v>TSTOY06</v>
          </cell>
          <cell r="B110" t="str">
            <v>FTOY06</v>
          </cell>
          <cell r="C110" t="str">
            <v>Poway Toyota</v>
          </cell>
          <cell r="E110">
            <v>1494293</v>
          </cell>
          <cell r="G110">
            <v>142091.45779999997</v>
          </cell>
          <cell r="I110">
            <v>142091.45779999997</v>
          </cell>
          <cell r="K110">
            <v>0</v>
          </cell>
          <cell r="M110">
            <v>0</v>
          </cell>
          <cell r="O110">
            <v>1352201.5422</v>
          </cell>
          <cell r="Q110">
            <v>33435</v>
          </cell>
          <cell r="S110">
            <v>33435</v>
          </cell>
          <cell r="U110">
            <v>0</v>
          </cell>
          <cell r="W110">
            <v>0</v>
          </cell>
          <cell r="Y110">
            <v>1318766.5422</v>
          </cell>
          <cell r="AA110">
            <v>195267.96186653379</v>
          </cell>
          <cell r="AC110">
            <v>195267.96186653379</v>
          </cell>
          <cell r="AE110">
            <v>0</v>
          </cell>
          <cell r="AG110">
            <v>0</v>
          </cell>
        </row>
        <row r="111">
          <cell r="A111" t="str">
            <v>DTSAF</v>
          </cell>
          <cell r="B111" t="str">
            <v>PSAF</v>
          </cell>
          <cell r="C111" t="str">
            <v>Sonic Automotive Finance LLC</v>
          </cell>
          <cell r="E111">
            <v>13904385</v>
          </cell>
          <cell r="G111">
            <v>56793.386300000013</v>
          </cell>
          <cell r="I111">
            <v>56793.386300000013</v>
          </cell>
          <cell r="K111">
            <v>0</v>
          </cell>
          <cell r="M111">
            <v>0</v>
          </cell>
          <cell r="O111">
            <v>13847591.613700001</v>
          </cell>
          <cell r="Q111">
            <v>0</v>
          </cell>
          <cell r="S111">
            <v>0</v>
          </cell>
          <cell r="U111">
            <v>0</v>
          </cell>
          <cell r="W111">
            <v>0</v>
          </cell>
          <cell r="Y111">
            <v>13847591.613700001</v>
          </cell>
          <cell r="AA111">
            <v>262587.19769553497</v>
          </cell>
          <cell r="AC111">
            <v>262587.19769553497</v>
          </cell>
          <cell r="AE111">
            <v>0</v>
          </cell>
          <cell r="AG111">
            <v>0</v>
          </cell>
        </row>
        <row r="112">
          <cell r="A112" t="str">
            <v>TSCHE03</v>
          </cell>
          <cell r="B112" t="str">
            <v>FFCHE03</v>
          </cell>
          <cell r="C112" t="str">
            <v>Ron Craft Chevrolet</v>
          </cell>
          <cell r="E112">
            <v>2064865</v>
          </cell>
          <cell r="G112">
            <v>169020.23860000004</v>
          </cell>
          <cell r="I112">
            <v>169020.23860000004</v>
          </cell>
          <cell r="K112">
            <v>0</v>
          </cell>
          <cell r="M112">
            <v>0</v>
          </cell>
          <cell r="O112">
            <v>1895844.7614</v>
          </cell>
          <cell r="Q112">
            <v>0</v>
          </cell>
          <cell r="S112">
            <v>0</v>
          </cell>
          <cell r="U112">
            <v>0</v>
          </cell>
          <cell r="W112">
            <v>0</v>
          </cell>
          <cell r="Y112">
            <v>1895844.7614</v>
          </cell>
          <cell r="AA112">
            <v>245485.41376643453</v>
          </cell>
          <cell r="AC112">
            <v>245485.41376643453</v>
          </cell>
          <cell r="AE112">
            <v>0</v>
          </cell>
          <cell r="AG112">
            <v>0</v>
          </cell>
        </row>
        <row r="113">
          <cell r="A113" t="str">
            <v>TSBUI02</v>
          </cell>
          <cell r="B113" t="str">
            <v>FBUI02</v>
          </cell>
          <cell r="C113" t="str">
            <v>Baytown Toyota</v>
          </cell>
          <cell r="E113">
            <v>-1159822</v>
          </cell>
          <cell r="G113">
            <v>0</v>
          </cell>
          <cell r="I113">
            <v>0</v>
          </cell>
          <cell r="K113">
            <v>0</v>
          </cell>
          <cell r="M113">
            <v>0</v>
          </cell>
          <cell r="O113">
            <v>-1159822</v>
          </cell>
          <cell r="Q113">
            <v>0</v>
          </cell>
          <cell r="S113">
            <v>0</v>
          </cell>
          <cell r="U113">
            <v>0</v>
          </cell>
          <cell r="W113">
            <v>0</v>
          </cell>
          <cell r="Y113">
            <v>-1159822</v>
          </cell>
          <cell r="AA113">
            <v>0</v>
          </cell>
          <cell r="AC113">
            <v>0</v>
          </cell>
          <cell r="AE113">
            <v>0</v>
          </cell>
          <cell r="AG113">
            <v>0</v>
          </cell>
        </row>
        <row r="114">
          <cell r="A114" t="str">
            <v>TSCHR04</v>
          </cell>
          <cell r="B114" t="str">
            <v>FCHR04</v>
          </cell>
          <cell r="C114" t="str">
            <v>Town and Country CPJ Consolidation</v>
          </cell>
          <cell r="E114">
            <v>-1068334</v>
          </cell>
          <cell r="G114">
            <v>-15461.879300000001</v>
          </cell>
          <cell r="I114">
            <v>-15461.879300000001</v>
          </cell>
          <cell r="K114">
            <v>0</v>
          </cell>
          <cell r="M114">
            <v>0</v>
          </cell>
          <cell r="O114">
            <v>-1052872.1207000001</v>
          </cell>
          <cell r="Q114">
            <v>1461</v>
          </cell>
          <cell r="S114">
            <v>0</v>
          </cell>
          <cell r="U114">
            <v>1461</v>
          </cell>
          <cell r="W114">
            <v>-1461</v>
          </cell>
          <cell r="Y114">
            <v>-1054333.1207000001</v>
          </cell>
          <cell r="AA114">
            <v>22020.255466404313</v>
          </cell>
          <cell r="AC114">
            <v>0</v>
          </cell>
          <cell r="AE114">
            <v>22020.255466404313</v>
          </cell>
          <cell r="AG114">
            <v>-22020.255466404313</v>
          </cell>
        </row>
        <row r="115">
          <cell r="A115" t="str">
            <v>TSPOR01</v>
          </cell>
          <cell r="B115" t="str">
            <v>FPOR01</v>
          </cell>
          <cell r="C115" t="str">
            <v>Rockville Porsche Audi</v>
          </cell>
          <cell r="E115">
            <v>1191649</v>
          </cell>
          <cell r="G115">
            <v>55199.308400000038</v>
          </cell>
          <cell r="I115">
            <v>55199.308400000038</v>
          </cell>
          <cell r="K115">
            <v>0</v>
          </cell>
          <cell r="M115">
            <v>0</v>
          </cell>
          <cell r="O115">
            <v>1136449.6916</v>
          </cell>
          <cell r="Q115">
            <v>21683</v>
          </cell>
          <cell r="S115">
            <v>21683</v>
          </cell>
          <cell r="U115">
            <v>0</v>
          </cell>
          <cell r="W115">
            <v>0</v>
          </cell>
          <cell r="Y115">
            <v>1114766.6916</v>
          </cell>
          <cell r="AA115">
            <v>70128.861516210367</v>
          </cell>
          <cell r="AC115">
            <v>70128.861516210367</v>
          </cell>
          <cell r="AE115">
            <v>0</v>
          </cell>
          <cell r="AG115">
            <v>0</v>
          </cell>
        </row>
        <row r="116">
          <cell r="A116" t="str">
            <v>TSCHR19</v>
          </cell>
          <cell r="B116" t="str">
            <v>FCHR19</v>
          </cell>
          <cell r="C116" t="str">
            <v>South Bay Chrysler Plymouth Jeep</v>
          </cell>
          <cell r="E116">
            <v>972669</v>
          </cell>
          <cell r="G116">
            <v>-17466.33540000004</v>
          </cell>
          <cell r="I116">
            <v>-17466.33540000004</v>
          </cell>
          <cell r="K116">
            <v>0</v>
          </cell>
          <cell r="M116">
            <v>0</v>
          </cell>
          <cell r="O116">
            <v>990135.33539999998</v>
          </cell>
          <cell r="Q116">
            <v>0</v>
          </cell>
          <cell r="S116">
            <v>0</v>
          </cell>
          <cell r="U116">
            <v>0</v>
          </cell>
          <cell r="W116">
            <v>0</v>
          </cell>
          <cell r="Y116">
            <v>990135.33539999998</v>
          </cell>
          <cell r="AA116">
            <v>86855.039396833978</v>
          </cell>
          <cell r="AC116">
            <v>86855.039396833978</v>
          </cell>
          <cell r="AE116">
            <v>0</v>
          </cell>
          <cell r="AG116">
            <v>0</v>
          </cell>
        </row>
        <row r="117">
          <cell r="A117" t="str">
            <v>TSCHR21</v>
          </cell>
          <cell r="B117" t="str">
            <v>FCHR21</v>
          </cell>
          <cell r="C117" t="str">
            <v>Serramonte Auto Plaza</v>
          </cell>
          <cell r="E117">
            <v>3291868</v>
          </cell>
          <cell r="G117">
            <v>-249153.7004999998</v>
          </cell>
          <cell r="I117">
            <v>-249153.7004999998</v>
          </cell>
          <cell r="K117">
            <v>0</v>
          </cell>
          <cell r="M117">
            <v>0</v>
          </cell>
          <cell r="O117">
            <v>3541021.7004999998</v>
          </cell>
          <cell r="Q117">
            <v>13451</v>
          </cell>
          <cell r="S117">
            <v>13451</v>
          </cell>
          <cell r="U117">
            <v>0</v>
          </cell>
          <cell r="W117">
            <v>0</v>
          </cell>
          <cell r="Y117">
            <v>3527570.7004999998</v>
          </cell>
          <cell r="AA117">
            <v>126368.14555197768</v>
          </cell>
          <cell r="AC117">
            <v>126368.14555197768</v>
          </cell>
          <cell r="AE117">
            <v>0</v>
          </cell>
          <cell r="AG117">
            <v>0</v>
          </cell>
        </row>
        <row r="118">
          <cell r="A118" t="str">
            <v>TSVOL04</v>
          </cell>
          <cell r="B118" t="str">
            <v>FVOL04</v>
          </cell>
          <cell r="C118" t="str">
            <v>South Lake Volvo</v>
          </cell>
          <cell r="E118">
            <v>-1091377</v>
          </cell>
          <cell r="G118">
            <v>0</v>
          </cell>
          <cell r="I118">
            <v>0</v>
          </cell>
          <cell r="K118">
            <v>0</v>
          </cell>
          <cell r="M118">
            <v>0</v>
          </cell>
          <cell r="O118">
            <v>-1091377</v>
          </cell>
          <cell r="Q118">
            <v>0</v>
          </cell>
          <cell r="S118">
            <v>0</v>
          </cell>
          <cell r="U118">
            <v>0</v>
          </cell>
          <cell r="W118">
            <v>0</v>
          </cell>
          <cell r="Y118">
            <v>-1091377</v>
          </cell>
          <cell r="AA118">
            <v>0</v>
          </cell>
          <cell r="AC118">
            <v>0</v>
          </cell>
          <cell r="AE118">
            <v>0</v>
          </cell>
          <cell r="AG118">
            <v>0</v>
          </cell>
        </row>
        <row r="119">
          <cell r="A119" t="str">
            <v>TSOLD03</v>
          </cell>
          <cell r="B119" t="str">
            <v>FOLD03</v>
          </cell>
          <cell r="C119" t="str">
            <v>St. Claire Cadillac</v>
          </cell>
          <cell r="E119">
            <v>-1915117</v>
          </cell>
          <cell r="G119">
            <v>-176433.86699999997</v>
          </cell>
          <cell r="I119">
            <v>-176433.86699999997</v>
          </cell>
          <cell r="K119">
            <v>0</v>
          </cell>
          <cell r="M119">
            <v>0</v>
          </cell>
          <cell r="O119">
            <v>-1738683.1329999999</v>
          </cell>
          <cell r="Q119">
            <v>0</v>
          </cell>
          <cell r="S119">
            <v>0</v>
          </cell>
          <cell r="U119">
            <v>0</v>
          </cell>
          <cell r="W119">
            <v>0</v>
          </cell>
          <cell r="Y119">
            <v>-1738683.1329999999</v>
          </cell>
          <cell r="AA119">
            <v>1971.9374722443463</v>
          </cell>
          <cell r="AC119">
            <v>0</v>
          </cell>
          <cell r="AE119">
            <v>1971.9374722443463</v>
          </cell>
          <cell r="AG119">
            <v>-1971.9374722443463</v>
          </cell>
        </row>
        <row r="120">
          <cell r="A120" t="str">
            <v>TSNIS07</v>
          </cell>
          <cell r="B120" t="str">
            <v>FNIS07</v>
          </cell>
          <cell r="C120" t="str">
            <v>Stevens Creek Nissan</v>
          </cell>
          <cell r="E120">
            <v>863909</v>
          </cell>
          <cell r="G120">
            <v>-189080.37309999997</v>
          </cell>
          <cell r="I120">
            <v>-189080.37309999997</v>
          </cell>
          <cell r="K120">
            <v>0</v>
          </cell>
          <cell r="M120">
            <v>0</v>
          </cell>
          <cell r="O120">
            <v>1052989.3731</v>
          </cell>
          <cell r="Q120">
            <v>6196</v>
          </cell>
          <cell r="S120">
            <v>6196</v>
          </cell>
          <cell r="U120">
            <v>0</v>
          </cell>
          <cell r="W120">
            <v>0</v>
          </cell>
          <cell r="Y120">
            <v>1046793.3731</v>
          </cell>
          <cell r="AA120">
            <v>59531.013526657014</v>
          </cell>
          <cell r="AC120">
            <v>59531.013526657014</v>
          </cell>
          <cell r="AE120">
            <v>0</v>
          </cell>
          <cell r="AG120">
            <v>0</v>
          </cell>
        </row>
        <row r="121">
          <cell r="A121" t="str">
            <v>TSSUNRIS</v>
          </cell>
          <cell r="B121" t="str">
            <v>FSUNRISE</v>
          </cell>
          <cell r="C121" t="str">
            <v>Sunrise Autoworld</v>
          </cell>
          <cell r="E121">
            <v>642381</v>
          </cell>
          <cell r="G121">
            <v>101574.69300000003</v>
          </cell>
          <cell r="I121">
            <v>101574.69300000003</v>
          </cell>
          <cell r="K121">
            <v>0</v>
          </cell>
          <cell r="M121">
            <v>0</v>
          </cell>
          <cell r="O121">
            <v>540806.30700000003</v>
          </cell>
          <cell r="Q121">
            <v>5</v>
          </cell>
          <cell r="S121">
            <v>5</v>
          </cell>
          <cell r="U121">
            <v>0</v>
          </cell>
          <cell r="W121">
            <v>0</v>
          </cell>
          <cell r="Y121">
            <v>540801.30700000003</v>
          </cell>
          <cell r="AA121">
            <v>88718.616404244123</v>
          </cell>
          <cell r="AC121">
            <v>88718.616404244123</v>
          </cell>
          <cell r="AE121">
            <v>0</v>
          </cell>
          <cell r="AG121">
            <v>0</v>
          </cell>
        </row>
        <row r="122">
          <cell r="A122" t="str">
            <v>TSVOL02</v>
          </cell>
          <cell r="B122" t="str">
            <v>FVOL02</v>
          </cell>
          <cell r="C122" t="str">
            <v>Tampa Volvo Parent</v>
          </cell>
          <cell r="E122">
            <v>1313110</v>
          </cell>
          <cell r="G122">
            <v>-7576.390000000014</v>
          </cell>
          <cell r="I122">
            <v>-7576.390000000014</v>
          </cell>
          <cell r="K122">
            <v>0</v>
          </cell>
          <cell r="M122">
            <v>0</v>
          </cell>
          <cell r="O122">
            <v>1320686.3900000001</v>
          </cell>
          <cell r="Q122">
            <v>4</v>
          </cell>
          <cell r="S122">
            <v>4</v>
          </cell>
          <cell r="U122">
            <v>0</v>
          </cell>
          <cell r="W122">
            <v>0</v>
          </cell>
          <cell r="Y122">
            <v>1320682.3900000001</v>
          </cell>
          <cell r="AA122">
            <v>66276.03429220515</v>
          </cell>
          <cell r="AC122">
            <v>66276.03429220515</v>
          </cell>
          <cell r="AE122">
            <v>0</v>
          </cell>
          <cell r="AG122">
            <v>0</v>
          </cell>
        </row>
        <row r="123">
          <cell r="A123" t="str">
            <v>TSCHR09</v>
          </cell>
          <cell r="B123" t="str">
            <v>FCHR09</v>
          </cell>
          <cell r="C123" t="str">
            <v>Trader Bud's CPJ</v>
          </cell>
          <cell r="E123">
            <v>594314.06999999995</v>
          </cell>
          <cell r="G123">
            <v>38925.916499999934</v>
          </cell>
          <cell r="I123">
            <v>38925.916499999934</v>
          </cell>
          <cell r="K123">
            <v>0</v>
          </cell>
          <cell r="M123">
            <v>0</v>
          </cell>
          <cell r="O123">
            <v>555388.15350000001</v>
          </cell>
          <cell r="Q123">
            <v>-3.0400000000372529</v>
          </cell>
          <cell r="S123">
            <v>-3.0400000000372529</v>
          </cell>
          <cell r="U123">
            <v>0</v>
          </cell>
          <cell r="W123">
            <v>0</v>
          </cell>
          <cell r="Y123">
            <v>555391.19350000005</v>
          </cell>
          <cell r="AA123">
            <v>110081.50648401276</v>
          </cell>
          <cell r="AC123">
            <v>110081.50648401276</v>
          </cell>
          <cell r="AE123">
            <v>0</v>
          </cell>
          <cell r="AG123">
            <v>0</v>
          </cell>
        </row>
        <row r="124">
          <cell r="A124" t="str">
            <v>TSCHR08</v>
          </cell>
          <cell r="B124" t="str">
            <v>FCHR08</v>
          </cell>
          <cell r="C124" t="str">
            <v>Trader Bud's Westside Dodge</v>
          </cell>
          <cell r="E124">
            <v>-64129.520000000019</v>
          </cell>
          <cell r="G124">
            <v>-5457.4709999999031</v>
          </cell>
          <cell r="I124">
            <v>-5457.4709999999031</v>
          </cell>
          <cell r="K124">
            <v>0</v>
          </cell>
          <cell r="M124">
            <v>0</v>
          </cell>
          <cell r="O124">
            <v>-58672.049000000115</v>
          </cell>
          <cell r="Q124">
            <v>2.8000000000465661</v>
          </cell>
          <cell r="S124">
            <v>0</v>
          </cell>
          <cell r="U124">
            <v>2.8000000000465661</v>
          </cell>
          <cell r="W124">
            <v>-2.8000000000465661</v>
          </cell>
          <cell r="Y124">
            <v>-58674.849000000162</v>
          </cell>
          <cell r="AA124">
            <v>124897.81715589965</v>
          </cell>
          <cell r="AC124">
            <v>0</v>
          </cell>
          <cell r="AE124">
            <v>124897.81715589965</v>
          </cell>
          <cell r="AG124">
            <v>-124897.81715589965</v>
          </cell>
        </row>
        <row r="125">
          <cell r="A125" t="str">
            <v>TSFOR01</v>
          </cell>
          <cell r="B125" t="str">
            <v>FFOR01</v>
          </cell>
          <cell r="C125" t="str">
            <v>Town and Country Ford - Charlotte</v>
          </cell>
          <cell r="E125">
            <v>430458</v>
          </cell>
          <cell r="G125">
            <v>-482304.53979999991</v>
          </cell>
          <cell r="I125">
            <v>-482304.53979999991</v>
          </cell>
          <cell r="K125">
            <v>0</v>
          </cell>
          <cell r="M125">
            <v>0</v>
          </cell>
          <cell r="O125">
            <v>912762.53979999991</v>
          </cell>
          <cell r="Q125">
            <v>0</v>
          </cell>
          <cell r="S125">
            <v>0</v>
          </cell>
          <cell r="U125">
            <v>0</v>
          </cell>
          <cell r="W125">
            <v>0</v>
          </cell>
          <cell r="Y125">
            <v>912762.53979999991</v>
          </cell>
          <cell r="AA125">
            <v>115439.30368742149</v>
          </cell>
          <cell r="AC125">
            <v>115439.30368742149</v>
          </cell>
          <cell r="AE125">
            <v>0</v>
          </cell>
          <cell r="AG125">
            <v>0</v>
          </cell>
        </row>
        <row r="126">
          <cell r="A126" t="str">
            <v>TSFOR03</v>
          </cell>
          <cell r="B126" t="str">
            <v>FFOR03</v>
          </cell>
          <cell r="C126" t="str">
            <v>Town and Country Ford - Cleveland</v>
          </cell>
          <cell r="E126">
            <v>-232437</v>
          </cell>
          <cell r="G126">
            <v>-55221.331999999995</v>
          </cell>
          <cell r="I126">
            <v>-55221.331999999995</v>
          </cell>
          <cell r="K126">
            <v>0</v>
          </cell>
          <cell r="M126">
            <v>0</v>
          </cell>
          <cell r="O126">
            <v>-177215.66800000001</v>
          </cell>
          <cell r="Q126">
            <v>0</v>
          </cell>
          <cell r="S126">
            <v>0</v>
          </cell>
          <cell r="U126">
            <v>0</v>
          </cell>
          <cell r="W126">
            <v>0</v>
          </cell>
          <cell r="Y126">
            <v>-177215.66800000001</v>
          </cell>
          <cell r="AA126">
            <v>29278.40597452021</v>
          </cell>
          <cell r="AC126">
            <v>0</v>
          </cell>
          <cell r="AE126">
            <v>29278.40597452021</v>
          </cell>
          <cell r="AG126">
            <v>-29278.40597452021</v>
          </cell>
        </row>
        <row r="127">
          <cell r="A127" t="str">
            <v>TSTOY01</v>
          </cell>
          <cell r="B127" t="str">
            <v>FTOY01</v>
          </cell>
          <cell r="C127" t="str">
            <v>Town and Country Toyota</v>
          </cell>
          <cell r="E127">
            <v>-1622648</v>
          </cell>
          <cell r="G127">
            <v>-48221.713699999964</v>
          </cell>
          <cell r="I127">
            <v>-48221.713699999964</v>
          </cell>
          <cell r="K127">
            <v>0</v>
          </cell>
          <cell r="M127">
            <v>0</v>
          </cell>
          <cell r="O127">
            <v>-1574426.2863</v>
          </cell>
          <cell r="Q127">
            <v>49638</v>
          </cell>
          <cell r="S127">
            <v>0</v>
          </cell>
          <cell r="U127">
            <v>49638</v>
          </cell>
          <cell r="W127">
            <v>-49638</v>
          </cell>
          <cell r="Y127">
            <v>-1624064.2863</v>
          </cell>
          <cell r="AA127">
            <v>108363.08022417704</v>
          </cell>
          <cell r="AC127">
            <v>0</v>
          </cell>
          <cell r="AE127">
            <v>108363.08022417704</v>
          </cell>
          <cell r="AG127">
            <v>-108363.08022417704</v>
          </cell>
        </row>
        <row r="128">
          <cell r="A128" t="str">
            <v>TSTOY03</v>
          </cell>
          <cell r="B128" t="str">
            <v>FTOY03</v>
          </cell>
          <cell r="C128" t="str">
            <v>Toyota West</v>
          </cell>
          <cell r="E128">
            <v>-1103025.99</v>
          </cell>
          <cell r="G128">
            <v>-32627.137800000084</v>
          </cell>
          <cell r="I128">
            <v>-32627.137800000084</v>
          </cell>
          <cell r="K128">
            <v>0</v>
          </cell>
          <cell r="M128">
            <v>0</v>
          </cell>
          <cell r="O128">
            <v>-1070398.8521999998</v>
          </cell>
          <cell r="Q128">
            <v>0.31999999983236194</v>
          </cell>
          <cell r="S128">
            <v>0</v>
          </cell>
          <cell r="U128">
            <v>0.31999999983236194</v>
          </cell>
          <cell r="W128">
            <v>-0.31999999983236194</v>
          </cell>
          <cell r="Y128">
            <v>-1070399.1721999997</v>
          </cell>
          <cell r="AA128">
            <v>82195.196834351635</v>
          </cell>
          <cell r="AC128">
            <v>0</v>
          </cell>
          <cell r="AE128">
            <v>82195.196834351635</v>
          </cell>
          <cell r="AG128">
            <v>-82195.196834351635</v>
          </cell>
        </row>
        <row r="129">
          <cell r="A129" t="str">
            <v>TSCAD01</v>
          </cell>
          <cell r="B129" t="str">
            <v>FCAD01</v>
          </cell>
          <cell r="C129" t="str">
            <v>Tom Williams Cadillac</v>
          </cell>
          <cell r="E129">
            <v>-128230</v>
          </cell>
          <cell r="G129">
            <v>-53080.954900000012</v>
          </cell>
          <cell r="I129">
            <v>-53080.954900000012</v>
          </cell>
          <cell r="K129">
            <v>0</v>
          </cell>
          <cell r="M129">
            <v>0</v>
          </cell>
          <cell r="O129">
            <v>-75149.045099999988</v>
          </cell>
          <cell r="Q129">
            <v>-21878</v>
          </cell>
          <cell r="S129">
            <v>-21878</v>
          </cell>
          <cell r="U129">
            <v>0</v>
          </cell>
          <cell r="W129">
            <v>0</v>
          </cell>
          <cell r="Y129">
            <v>-53271.045099999988</v>
          </cell>
          <cell r="AA129">
            <v>60200.468119431316</v>
          </cell>
          <cell r="AC129">
            <v>0</v>
          </cell>
          <cell r="AE129">
            <v>60200.468119431316</v>
          </cell>
          <cell r="AG129">
            <v>-60200.468119431316</v>
          </cell>
        </row>
        <row r="130">
          <cell r="A130" t="str">
            <v>TSBMW04</v>
          </cell>
          <cell r="B130" t="str">
            <v>FBMW04</v>
          </cell>
          <cell r="C130" t="str">
            <v>Tom Williams Imports</v>
          </cell>
          <cell r="E130">
            <v>543141</v>
          </cell>
          <cell r="G130">
            <v>-68811.212799999863</v>
          </cell>
          <cell r="I130">
            <v>-68811.212799999863</v>
          </cell>
          <cell r="K130">
            <v>0</v>
          </cell>
          <cell r="M130">
            <v>0</v>
          </cell>
          <cell r="O130">
            <v>611952.21279999986</v>
          </cell>
          <cell r="Q130">
            <v>4</v>
          </cell>
          <cell r="S130">
            <v>4</v>
          </cell>
          <cell r="U130">
            <v>0</v>
          </cell>
          <cell r="W130">
            <v>0</v>
          </cell>
          <cell r="Y130">
            <v>611948.21279999986</v>
          </cell>
          <cell r="AA130">
            <v>112292.21476360853</v>
          </cell>
          <cell r="AC130">
            <v>112292.21476360853</v>
          </cell>
          <cell r="AE130">
            <v>0</v>
          </cell>
          <cell r="AG130">
            <v>0</v>
          </cell>
        </row>
        <row r="131">
          <cell r="A131" t="str">
            <v>TSLEX01</v>
          </cell>
          <cell r="B131" t="str">
            <v>FLEX01</v>
          </cell>
          <cell r="C131" t="str">
            <v>Tom Williams Lexus</v>
          </cell>
          <cell r="E131">
            <v>642336</v>
          </cell>
          <cell r="G131">
            <v>48780.250200000009</v>
          </cell>
          <cell r="I131">
            <v>48780.250200000009</v>
          </cell>
          <cell r="K131">
            <v>0</v>
          </cell>
          <cell r="M131">
            <v>0</v>
          </cell>
          <cell r="O131">
            <v>593555.74979999999</v>
          </cell>
          <cell r="Q131">
            <v>2</v>
          </cell>
          <cell r="S131">
            <v>2</v>
          </cell>
          <cell r="U131">
            <v>0</v>
          </cell>
          <cell r="W131">
            <v>0</v>
          </cell>
          <cell r="Y131">
            <v>593553.74979999999</v>
          </cell>
          <cell r="AA131">
            <v>141275.82310351246</v>
          </cell>
          <cell r="AC131">
            <v>141275.82310351246</v>
          </cell>
          <cell r="AE131">
            <v>0</v>
          </cell>
          <cell r="AG131">
            <v>0</v>
          </cell>
        </row>
        <row r="132">
          <cell r="A132" t="str">
            <v>TSVOL06</v>
          </cell>
          <cell r="B132" t="str">
            <v>FVOL06</v>
          </cell>
          <cell r="C132" t="str">
            <v>Village Volvo</v>
          </cell>
          <cell r="E132">
            <v>-783244</v>
          </cell>
          <cell r="G132">
            <v>-15382.826700000034</v>
          </cell>
          <cell r="I132">
            <v>-15382.826700000034</v>
          </cell>
          <cell r="K132">
            <v>0</v>
          </cell>
          <cell r="M132">
            <v>0</v>
          </cell>
          <cell r="O132">
            <v>-767861.17329999991</v>
          </cell>
          <cell r="Q132">
            <v>0</v>
          </cell>
          <cell r="S132">
            <v>0</v>
          </cell>
          <cell r="U132">
            <v>0</v>
          </cell>
          <cell r="W132">
            <v>0</v>
          </cell>
          <cell r="Y132">
            <v>-767861.17329999991</v>
          </cell>
          <cell r="AA132">
            <v>51894.406709272036</v>
          </cell>
          <cell r="AC132">
            <v>0</v>
          </cell>
          <cell r="AE132">
            <v>51894.406709272036</v>
          </cell>
          <cell r="AG132">
            <v>-51894.406709272036</v>
          </cell>
        </row>
        <row r="133">
          <cell r="A133" t="str">
            <v>TSVOL07</v>
          </cell>
          <cell r="B133" t="str">
            <v>FVOL07</v>
          </cell>
          <cell r="C133" t="str">
            <v>Volvo of Santa Monica</v>
          </cell>
          <cell r="E133">
            <v>-2664418</v>
          </cell>
          <cell r="G133">
            <v>-33782.931600000011</v>
          </cell>
          <cell r="I133">
            <v>-33782.931600000011</v>
          </cell>
          <cell r="K133">
            <v>0</v>
          </cell>
          <cell r="M133">
            <v>0</v>
          </cell>
          <cell r="O133">
            <v>-2630635.0684000002</v>
          </cell>
          <cell r="Q133">
            <v>0</v>
          </cell>
          <cell r="S133">
            <v>0</v>
          </cell>
          <cell r="U133">
            <v>0</v>
          </cell>
          <cell r="W133">
            <v>0</v>
          </cell>
          <cell r="Y133">
            <v>-2630635.0684000002</v>
          </cell>
          <cell r="AA133">
            <v>67627.716856657236</v>
          </cell>
          <cell r="AC133">
            <v>0</v>
          </cell>
          <cell r="AE133">
            <v>67627.716856657236</v>
          </cell>
          <cell r="AG133">
            <v>-67627.716856657236</v>
          </cell>
        </row>
        <row r="134">
          <cell r="A134" t="str">
            <v>TSVW04</v>
          </cell>
          <cell r="B134" t="str">
            <v>FVW04</v>
          </cell>
          <cell r="C134" t="str">
            <v>VW of Fort Myers</v>
          </cell>
          <cell r="E134">
            <v>125698</v>
          </cell>
          <cell r="G134">
            <v>39742.871099999989</v>
          </cell>
          <cell r="I134">
            <v>39742.871099999989</v>
          </cell>
          <cell r="K134">
            <v>0</v>
          </cell>
          <cell r="M134">
            <v>0</v>
          </cell>
          <cell r="O134">
            <v>85955.128900000011</v>
          </cell>
          <cell r="Q134">
            <v>-4</v>
          </cell>
          <cell r="S134">
            <v>-4</v>
          </cell>
          <cell r="U134">
            <v>0</v>
          </cell>
          <cell r="W134">
            <v>0</v>
          </cell>
          <cell r="Y134">
            <v>85959.128900000011</v>
          </cell>
          <cell r="AA134">
            <v>59575.796667420116</v>
          </cell>
          <cell r="AC134">
            <v>59575.796667420116</v>
          </cell>
          <cell r="AE134">
            <v>0</v>
          </cell>
          <cell r="AG134">
            <v>0</v>
          </cell>
        </row>
        <row r="135">
          <cell r="A135" t="str">
            <v>TSVW01</v>
          </cell>
          <cell r="B135" t="str">
            <v>FVW01</v>
          </cell>
          <cell r="C135" t="str">
            <v>VW/Mitsubishi of Nashville</v>
          </cell>
          <cell r="E135">
            <v>-1039439</v>
          </cell>
          <cell r="G135">
            <v>0</v>
          </cell>
          <cell r="I135">
            <v>0</v>
          </cell>
          <cell r="K135">
            <v>0</v>
          </cell>
          <cell r="M135">
            <v>0</v>
          </cell>
          <cell r="O135">
            <v>-1039439</v>
          </cell>
          <cell r="Q135">
            <v>0</v>
          </cell>
          <cell r="S135">
            <v>0</v>
          </cell>
          <cell r="U135">
            <v>0</v>
          </cell>
          <cell r="W135">
            <v>0</v>
          </cell>
          <cell r="Y135">
            <v>-1039439</v>
          </cell>
          <cell r="AA135">
            <v>0</v>
          </cell>
          <cell r="AC135">
            <v>0</v>
          </cell>
          <cell r="AE135">
            <v>0</v>
          </cell>
          <cell r="AG135">
            <v>0</v>
          </cell>
        </row>
        <row r="136">
          <cell r="A136" t="str">
            <v>TSVW03</v>
          </cell>
          <cell r="B136" t="str">
            <v>FVW03</v>
          </cell>
          <cell r="C136" t="str">
            <v>Volkswagen of Woodland Hills</v>
          </cell>
          <cell r="E136">
            <v>-1463022.53</v>
          </cell>
          <cell r="G136">
            <v>0</v>
          </cell>
          <cell r="I136">
            <v>0</v>
          </cell>
          <cell r="K136">
            <v>0</v>
          </cell>
          <cell r="M136">
            <v>0</v>
          </cell>
          <cell r="O136">
            <v>-1463022.53</v>
          </cell>
          <cell r="Q136">
            <v>0</v>
          </cell>
          <cell r="S136">
            <v>0</v>
          </cell>
          <cell r="U136">
            <v>0</v>
          </cell>
          <cell r="W136">
            <v>0</v>
          </cell>
          <cell r="Y136">
            <v>-1463022.53</v>
          </cell>
          <cell r="AA136">
            <v>0</v>
          </cell>
          <cell r="AC136">
            <v>0</v>
          </cell>
          <cell r="AE136">
            <v>0</v>
          </cell>
          <cell r="AG136">
            <v>0</v>
          </cell>
        </row>
        <row r="137">
          <cell r="A137" t="str">
            <v>TSVOL11</v>
          </cell>
          <cell r="B137" t="str">
            <v>FVOL11</v>
          </cell>
          <cell r="C137" t="str">
            <v>Volvo of Houston</v>
          </cell>
          <cell r="E137">
            <v>-54358</v>
          </cell>
          <cell r="G137">
            <v>-41751.429399999979</v>
          </cell>
          <cell r="I137">
            <v>-41751.429399999979</v>
          </cell>
          <cell r="K137">
            <v>0</v>
          </cell>
          <cell r="M137">
            <v>0</v>
          </cell>
          <cell r="O137">
            <v>-12606.570600000021</v>
          </cell>
          <cell r="Q137">
            <v>-27616</v>
          </cell>
          <cell r="S137">
            <v>-27616</v>
          </cell>
          <cell r="U137">
            <v>0</v>
          </cell>
          <cell r="W137">
            <v>0</v>
          </cell>
          <cell r="Y137">
            <v>15009.429399999979</v>
          </cell>
          <cell r="AA137">
            <v>14058.761185457013</v>
          </cell>
          <cell r="AC137">
            <v>14058.761185457013</v>
          </cell>
          <cell r="AE137">
            <v>0</v>
          </cell>
          <cell r="AG137">
            <v>0</v>
          </cell>
        </row>
        <row r="138">
          <cell r="A138" t="str">
            <v>TSCHE11</v>
          </cell>
          <cell r="B138" t="str">
            <v>FCHE11</v>
          </cell>
          <cell r="C138" t="str">
            <v>City Chevrolet</v>
          </cell>
          <cell r="E138">
            <v>192705</v>
          </cell>
          <cell r="G138">
            <v>-33024.381999999983</v>
          </cell>
          <cell r="I138">
            <v>-33024.381999999983</v>
          </cell>
          <cell r="K138">
            <v>0</v>
          </cell>
          <cell r="M138">
            <v>0</v>
          </cell>
          <cell r="O138">
            <v>225729.38199999998</v>
          </cell>
          <cell r="Q138">
            <v>-129793</v>
          </cell>
          <cell r="S138">
            <v>-129793</v>
          </cell>
          <cell r="U138">
            <v>0</v>
          </cell>
          <cell r="W138">
            <v>0</v>
          </cell>
          <cell r="Y138">
            <v>355522.38199999998</v>
          </cell>
          <cell r="AA138">
            <v>30270.771140803801</v>
          </cell>
          <cell r="AC138">
            <v>30270.771140803801</v>
          </cell>
          <cell r="AE138">
            <v>0</v>
          </cell>
          <cell r="AG138">
            <v>0</v>
          </cell>
        </row>
        <row r="139">
          <cell r="A139" t="str">
            <v>TSHON13</v>
          </cell>
          <cell r="B139" t="str">
            <v>FHON13</v>
          </cell>
          <cell r="C139" t="str">
            <v>Harbor City Honda</v>
          </cell>
          <cell r="E139">
            <v>-213521</v>
          </cell>
          <cell r="G139">
            <v>-48122.135900000008</v>
          </cell>
          <cell r="I139">
            <v>-48122.135900000008</v>
          </cell>
          <cell r="K139">
            <v>0</v>
          </cell>
          <cell r="M139">
            <v>0</v>
          </cell>
          <cell r="O139">
            <v>-165398.86410000001</v>
          </cell>
          <cell r="Q139">
            <v>-63534</v>
          </cell>
          <cell r="S139">
            <v>-63534</v>
          </cell>
          <cell r="U139">
            <v>0</v>
          </cell>
          <cell r="W139">
            <v>0</v>
          </cell>
          <cell r="Y139">
            <v>-101864.86410000001</v>
          </cell>
          <cell r="AA139">
            <v>788.12603148355993</v>
          </cell>
          <cell r="AC139">
            <v>0</v>
          </cell>
          <cell r="AE139">
            <v>788.12603148355993</v>
          </cell>
          <cell r="AG139">
            <v>-788.12603148355993</v>
          </cell>
        </row>
        <row r="140">
          <cell r="A140" t="str">
            <v>TSHON14</v>
          </cell>
          <cell r="B140" t="str">
            <v>FHON14</v>
          </cell>
          <cell r="C140" t="str">
            <v>Buena Park Honda</v>
          </cell>
          <cell r="E140">
            <v>183231</v>
          </cell>
          <cell r="G140">
            <v>66013.326100000006</v>
          </cell>
          <cell r="I140">
            <v>66013.326100000006</v>
          </cell>
          <cell r="K140">
            <v>0</v>
          </cell>
          <cell r="M140">
            <v>0</v>
          </cell>
          <cell r="O140">
            <v>117217.67389999999</v>
          </cell>
          <cell r="Q140">
            <v>-88951</v>
          </cell>
          <cell r="S140">
            <v>-88951</v>
          </cell>
          <cell r="U140">
            <v>0</v>
          </cell>
          <cell r="W140">
            <v>0</v>
          </cell>
          <cell r="Y140">
            <v>206168.67389999999</v>
          </cell>
          <cell r="AA140">
            <v>55020.358709765889</v>
          </cell>
          <cell r="AC140">
            <v>55020.358709765889</v>
          </cell>
          <cell r="AE140">
            <v>0</v>
          </cell>
          <cell r="AG140">
            <v>0</v>
          </cell>
        </row>
        <row r="141">
          <cell r="A141" t="str">
            <v>TSCAD04</v>
          </cell>
          <cell r="B141" t="str">
            <v>FCAD04</v>
          </cell>
          <cell r="C141" t="str">
            <v>Coast Cadillac</v>
          </cell>
          <cell r="E141">
            <v>55443</v>
          </cell>
          <cell r="G141">
            <v>-24448.748700000011</v>
          </cell>
          <cell r="I141">
            <v>-24448.748700000011</v>
          </cell>
          <cell r="K141">
            <v>0</v>
          </cell>
          <cell r="M141">
            <v>0</v>
          </cell>
          <cell r="O141">
            <v>79891.748700000011</v>
          </cell>
          <cell r="Q141">
            <v>-90984</v>
          </cell>
          <cell r="S141">
            <v>-90984</v>
          </cell>
          <cell r="U141">
            <v>0</v>
          </cell>
          <cell r="W141">
            <v>0</v>
          </cell>
          <cell r="Y141">
            <v>170875.7487</v>
          </cell>
          <cell r="AA141">
            <v>17429.694423176064</v>
          </cell>
          <cell r="AC141">
            <v>17429.694423176064</v>
          </cell>
          <cell r="AE141">
            <v>0</v>
          </cell>
          <cell r="AG141">
            <v>0</v>
          </cell>
        </row>
        <row r="142">
          <cell r="A142" t="str">
            <v>TSCHE12</v>
          </cell>
          <cell r="B142" t="str">
            <v>FCHE12</v>
          </cell>
          <cell r="C142" t="str">
            <v>Lone Star Chevrolet</v>
          </cell>
          <cell r="E142">
            <v>191768</v>
          </cell>
          <cell r="G142">
            <v>135453.18539999984</v>
          </cell>
          <cell r="I142">
            <v>135453.18539999984</v>
          </cell>
          <cell r="K142">
            <v>0</v>
          </cell>
          <cell r="M142">
            <v>0</v>
          </cell>
          <cell r="O142">
            <v>56314.814600000158</v>
          </cell>
          <cell r="Q142">
            <v>660</v>
          </cell>
          <cell r="S142">
            <v>660</v>
          </cell>
          <cell r="U142">
            <v>0</v>
          </cell>
          <cell r="W142">
            <v>0</v>
          </cell>
          <cell r="Y142">
            <v>55654.814600000158</v>
          </cell>
          <cell r="AA142">
            <v>111506.07138533727</v>
          </cell>
          <cell r="AC142">
            <v>0</v>
          </cell>
          <cell r="AE142">
            <v>111506.07138533727</v>
          </cell>
          <cell r="AG142">
            <v>-111506.07138533727</v>
          </cell>
        </row>
        <row r="143">
          <cell r="A143" t="str">
            <v>TSTOY08</v>
          </cell>
          <cell r="B143" t="str">
            <v>FTOY08</v>
          </cell>
          <cell r="C143" t="str">
            <v>West Covina Toyota</v>
          </cell>
          <cell r="E143">
            <v>-31575</v>
          </cell>
          <cell r="G143">
            <v>-17512.959299999995</v>
          </cell>
          <cell r="I143">
            <v>-17512.959299999995</v>
          </cell>
          <cell r="K143">
            <v>0</v>
          </cell>
          <cell r="M143">
            <v>0</v>
          </cell>
          <cell r="O143">
            <v>-14062.040700000005</v>
          </cell>
          <cell r="Q143">
            <v>3549</v>
          </cell>
          <cell r="S143">
            <v>0</v>
          </cell>
          <cell r="U143">
            <v>3549</v>
          </cell>
          <cell r="W143">
            <v>-3549</v>
          </cell>
          <cell r="Y143">
            <v>-17611.040700000005</v>
          </cell>
          <cell r="AA143">
            <v>16180.094993566287</v>
          </cell>
          <cell r="AC143">
            <v>0</v>
          </cell>
          <cell r="AE143">
            <v>16180.094993566287</v>
          </cell>
          <cell r="AG143">
            <v>-16180.094993566287</v>
          </cell>
        </row>
        <row r="144">
          <cell r="A144" t="str">
            <v>aautofac</v>
          </cell>
          <cell r="B144" t="str">
            <v>pautofac</v>
          </cell>
          <cell r="C144" t="str">
            <v>California Autofactory</v>
          </cell>
          <cell r="E144">
            <v>0</v>
          </cell>
          <cell r="G144">
            <v>192015.50330000001</v>
          </cell>
          <cell r="I144">
            <v>0</v>
          </cell>
          <cell r="K144">
            <v>192015.50330000001</v>
          </cell>
          <cell r="M144">
            <v>-192015.50330000001</v>
          </cell>
          <cell r="O144">
            <v>-192015.50330000001</v>
          </cell>
          <cell r="Q144">
            <v>0</v>
          </cell>
          <cell r="S144">
            <v>0</v>
          </cell>
          <cell r="U144">
            <v>0</v>
          </cell>
          <cell r="W144">
            <v>0</v>
          </cell>
          <cell r="Y144">
            <v>-192015.50330000001</v>
          </cell>
          <cell r="AA144">
            <v>89343.181684928248</v>
          </cell>
          <cell r="AC144">
            <v>0</v>
          </cell>
          <cell r="AE144">
            <v>89343.181684928248</v>
          </cell>
          <cell r="AG144">
            <v>-89343.181684928248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sheet"/>
      <sheetName val="Reporting"/>
      <sheetName val=" PP&amp;E Testing"/>
      <sheetName val="YTD 2003 Disposals"/>
      <sheetName val="Disposals Detail"/>
      <sheetName val="Disposal Test"/>
      <sheetName val="CMA Sampling - Disposals"/>
      <sheetName val="Depr Exp Roll"/>
      <sheetName val="CIP Roll"/>
      <sheetName val="PBC 2003 Consolidated CIP"/>
      <sheetName val="Corp. CIP"/>
      <sheetName val="January CIP Additions"/>
      <sheetName val="CIP Testing"/>
      <sheetName val="CMA Sampling - Additions"/>
      <sheetName val="CMA Sampling - Cut-off"/>
      <sheetName val="CMA Sampling - Cut - off 2"/>
      <sheetName val="Cap. Interest Spreadsheet"/>
      <sheetName val="Cap. Interest"/>
      <sheetName val="Tickmarks"/>
      <sheetName val="2012 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Drivers"/>
      <sheetName val="SS Trend Analysis"/>
      <sheetName val="Forecast Revised for DiscOp"/>
      <sheetName val=" 1 ssinput"/>
      <sheetName val="ssinput - hyperion"/>
      <sheetName val="Monthly Rollup"/>
      <sheetName val="P&amp;L Roll"/>
      <sheetName val="Cash Flow"/>
      <sheetName val="Statistics"/>
      <sheetName val="ROIC &amp; EVA"/>
      <sheetName val="3YR Projection"/>
      <sheetName val="Qtrly Projections"/>
      <sheetName val="Monthly Projections"/>
      <sheetName val="3YR Base Rev &amp; GP"/>
      <sheetName val="3YR Revenues Budget"/>
      <sheetName val="Base Rev &amp; GP"/>
      <sheetName val="Revenues Budget"/>
      <sheetName val="Supp Sched-3YR Proj"/>
      <sheetName val="Supp Sched-Qtr Proj"/>
      <sheetName val="Supp Sched-Monthly Proj"/>
      <sheetName val="Proj Shares"/>
      <sheetName val="Options by Grant"/>
      <sheetName val="P&amp;L Roll-3YR"/>
      <sheetName val="03 Acq Projections"/>
      <sheetName val="04 Acq Projections"/>
      <sheetName val="Historical Input"/>
    </sheetNames>
    <sheetDataSet>
      <sheetData sheetId="0" refreshError="1"/>
      <sheetData sheetId="1" refreshError="1">
        <row r="6">
          <cell r="B6">
            <v>2004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000000"/>
      <sheetName val="Summary"/>
      <sheetName val="Value Engineering"/>
      <sheetName val="Estimate Detail"/>
      <sheetName val="SofV"/>
      <sheetName val="SpreadSheet"/>
      <sheetName val="SpdSht"/>
      <sheetName val="Site"/>
      <sheetName val="Termite"/>
      <sheetName val="Drywells"/>
      <sheetName val="util"/>
      <sheetName val="land"/>
      <sheetName val="conc"/>
      <sheetName val="CMU"/>
      <sheetName val="Steel"/>
      <sheetName val="Carp"/>
      <sheetName val="Fin Carp"/>
      <sheetName val="Millwork"/>
      <sheetName val="Ins"/>
      <sheetName val="Roof"/>
      <sheetName val="Sht Mtl"/>
      <sheetName val="Roof Acc"/>
      <sheetName val="Caulk"/>
      <sheetName val="DrsHDW"/>
      <sheetName val="SpecDoor"/>
      <sheetName val="Glass"/>
      <sheetName val="Stucco"/>
      <sheetName val="Drywall"/>
      <sheetName val="Tile"/>
      <sheetName val="floor"/>
      <sheetName val="Ceilings"/>
      <sheetName val="Paint"/>
      <sheetName val="Special"/>
      <sheetName val="SpecConst"/>
      <sheetName val="Eqpt"/>
      <sheetName val="Elev"/>
      <sheetName val="Plmb"/>
      <sheetName val="HVAC"/>
      <sheetName val="Fire"/>
      <sheetName val="Elect"/>
      <sheetName val="Survey"/>
      <sheetName val="Value_Engineering"/>
      <sheetName val="Estimate_Detail"/>
      <sheetName val="Fin_Carp"/>
      <sheetName val="Sht_Mtl"/>
      <sheetName val="Roof_A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H01"/>
      <sheetName val="VOLH02"/>
      <sheetName val="Closing Statement"/>
      <sheetName val="Purchase Price"/>
      <sheetName val="Acq exp"/>
      <sheetName val="Financials"/>
      <sheetName val="Opening Entry"/>
      <sheetName val="Opening Balance Sheet"/>
      <sheetName val="Goodwill 2.2"/>
      <sheetName val="New vehicle inventory 3.1"/>
      <sheetName val="Demonstrator Inventory"/>
      <sheetName val="Used vehicle inventory 3.5"/>
      <sheetName val="Parts inventory"/>
      <sheetName val="WIP"/>
      <sheetName val="Fixed assets"/>
      <sheetName val="Parts inventory service"/>
      <sheetName val="Proration of expenses"/>
      <sheetName val="Customer Deposits"/>
      <sheetName val="Health insurance due - Dallas"/>
      <sheetName val="Petty Cash &amp; Change Fund"/>
      <sheetName val="Proration of property taxes"/>
      <sheetName val="BodyShop Materials"/>
      <sheetName val="European deliveries"/>
      <sheetName val="UCC Search Re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"/>
      <sheetName val="EffectiveFPRate"/>
      <sheetName val="Weighted average Rate"/>
      <sheetName val="Detail"/>
      <sheetName val="Chrysler"/>
      <sheetName val="Ford"/>
      <sheetName val="prim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A"/>
      <sheetName val="CMA.XLS"/>
    </sheetNames>
    <definedNames>
      <definedName name="cma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 Cost Comparison"/>
      <sheetName val="Proforma Comparison"/>
      <sheetName val="Market Rate Estimate"/>
      <sheetName val="Market Rate Extra+Hard Cost"/>
      <sheetName val="Market Rate Bid Source"/>
      <sheetName val="Market Rate Staffing"/>
      <sheetName val="Prevailing Wage Estimate "/>
      <sheetName val="Prevailing Wage Extra+Hard Cost"/>
      <sheetName val="Prevailing Wage Bid Source"/>
      <sheetName val="Prevailing Wage Staffing"/>
      <sheetName val="Hard Cost Qualifications"/>
      <sheetName val="Amenity Allowance"/>
      <sheetName val="02-050 Surveying"/>
      <sheetName val="02-100 Soil Stabalization"/>
      <sheetName val="02-250 Demo"/>
      <sheetName val="02-300 Grading"/>
      <sheetName val="02-500 Wet Utilities"/>
      <sheetName val="02-650 Dry Utilities"/>
      <sheetName val="02-700 Curb &amp; Gutter"/>
      <sheetName val="02-760 Pavers"/>
      <sheetName val="02-900 Landscape"/>
      <sheetName val="02-945 Offsite C&amp;G, Paving"/>
      <sheetName val="02-950 Traffic Signal"/>
      <sheetName val="02-965 Offsite Driveway"/>
      <sheetName val="03-100 Concrete Foundation"/>
      <sheetName val="03-300 Lightweight Concrete"/>
      <sheetName val="03-400 Site Concrete"/>
      <sheetName val="03-500 Parking Structure"/>
      <sheetName val="04-100 Masonry"/>
      <sheetName val="04-300 Retaining Walls"/>
      <sheetName val="05-100 Steel"/>
      <sheetName val="06-100 Framing"/>
      <sheetName val="06-200 Finish Carpentry"/>
      <sheetName val="06-500 Granite"/>
      <sheetName val="06-850 Final Clean"/>
      <sheetName val="07-100 Waterproofing"/>
      <sheetName val="07-150 Roofing"/>
      <sheetName val="07-400 Sheetmetal"/>
      <sheetName val="07-600 Expansion Joints"/>
      <sheetName val="07-700 Insulation"/>
      <sheetName val="08-600 Windows"/>
      <sheetName val="09-150 Plaster"/>
      <sheetName val="09-200 Drywall"/>
      <sheetName val="09-600 Flooring"/>
      <sheetName val="09-800 Painting"/>
      <sheetName val="09-800 Painting (2)"/>
      <sheetName val="10-100 Tub Enclosures"/>
      <sheetName val="10-200 Signage"/>
      <sheetName val="10-800 Mirrors"/>
      <sheetName val="11-100 Appliances"/>
      <sheetName val="11-200 Trash Chutes"/>
      <sheetName val="12-100 Cabinets"/>
      <sheetName val="12-300 Window Coverings"/>
      <sheetName val="13-100 Pool"/>
      <sheetName val="13-200 Water Features"/>
      <sheetName val="13-400 Alarm"/>
      <sheetName val="14-100 Elevator"/>
      <sheetName val="15-100 Plumbing"/>
      <sheetName val="15-300 Fire Sprinkler"/>
      <sheetName val="15-700 HVAC"/>
      <sheetName val="16-100 Electrical"/>
      <sheetName val="16-300 Photovoltaic"/>
      <sheetName val="VM LOG"/>
      <sheetName val="Sheet1"/>
      <sheetName val="Hard_Cost_Comparison"/>
      <sheetName val="Proforma_Comparison"/>
      <sheetName val="Market_Rate_Estimate"/>
      <sheetName val="Market_Rate_Extra+Hard_Cost"/>
      <sheetName val="Market_Rate_Bid_Source"/>
      <sheetName val="Market_Rate_Staffing"/>
      <sheetName val="Prevailing_Wage_Estimate_"/>
      <sheetName val="Prevailing_Wage_Extra+Hard_Cost"/>
      <sheetName val="Prevailing_Wage_Bid_Source"/>
      <sheetName val="Prevailing_Wage_Staffing"/>
      <sheetName val="Hard_Cost_Qualifications"/>
      <sheetName val="Amenity_Allowance"/>
      <sheetName val="02-050_Surveying"/>
      <sheetName val="02-100_Soil_Stabalization"/>
      <sheetName val="02-250_Demo"/>
      <sheetName val="02-300_Grading"/>
      <sheetName val="02-500_Wet_Utilities"/>
      <sheetName val="02-650_Dry_Utilities"/>
      <sheetName val="02-700_Curb_&amp;_Gutter"/>
      <sheetName val="02-760_Pavers"/>
      <sheetName val="02-900_Landscape"/>
      <sheetName val="02-945_Offsite_C&amp;G,_Paving"/>
      <sheetName val="02-950_Traffic_Signal"/>
      <sheetName val="02-965_Offsite_Driveway"/>
      <sheetName val="03-100_Concrete_Foundation"/>
      <sheetName val="03-300_Lightweight_Concrete"/>
      <sheetName val="03-400_Site_Concrete"/>
      <sheetName val="03-500_Parking_Structure"/>
      <sheetName val="04-100_Masonry"/>
      <sheetName val="04-300_Retaining_Walls"/>
      <sheetName val="05-100_Steel"/>
      <sheetName val="06-100_Framing"/>
      <sheetName val="06-200_Finish_Carpentry"/>
      <sheetName val="06-500_Granite"/>
      <sheetName val="06-850_Final_Clean"/>
      <sheetName val="07-100_Waterproofing"/>
      <sheetName val="07-150_Roofing"/>
      <sheetName val="07-400_Sheetmetal"/>
      <sheetName val="07-600_Expansion_Joints"/>
      <sheetName val="07-700_Insulation"/>
      <sheetName val="08-600_Windows"/>
      <sheetName val="09-150_Plaster"/>
      <sheetName val="09-200_Drywall"/>
      <sheetName val="09-600_Flooring"/>
      <sheetName val="09-800_Painting"/>
      <sheetName val="09-800_Painting_(2)"/>
      <sheetName val="10-100_Tub_Enclosures"/>
      <sheetName val="10-200_Signage"/>
      <sheetName val="10-800_Mirrors"/>
      <sheetName val="11-100_Appliances"/>
      <sheetName val="11-200_Trash_Chutes"/>
      <sheetName val="12-100_Cabinets"/>
      <sheetName val="12-300_Window_Coverings"/>
      <sheetName val="13-100_Pool"/>
      <sheetName val="13-200_Water_Features"/>
      <sheetName val="13-400_Alarm"/>
      <sheetName val="14-100_Elevator"/>
      <sheetName val="15-100_Plumbing"/>
      <sheetName val="15-300_Fire_Sprinkler"/>
      <sheetName val="15-700_HVAC"/>
      <sheetName val="16-100_Electrical"/>
      <sheetName val="16-300_Photovoltaic"/>
      <sheetName val="VM_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Input"/>
      <sheetName val="Instruction"/>
      <sheetName val="Notes"/>
      <sheetName val="Summary"/>
      <sheetName val="S&amp;U"/>
      <sheetName val="2013"/>
      <sheetName val="Rents"/>
      <sheetName val="Other Income"/>
      <sheetName val="Commercial I&amp;E"/>
      <sheetName val="2328-Total"/>
      <sheetName val="2328-Main"/>
      <sheetName val="2328-Sub1"/>
      <sheetName val="2328-Sub2"/>
      <sheetName val="CNA"/>
      <sheetName val="Other Fees"/>
      <sheetName val="Prepaids"/>
      <sheetName val="Cash"/>
      <sheetName val="Bond Costs"/>
      <sheetName val="IOD"/>
      <sheetName val="2264"/>
      <sheetName val="2264-A"/>
      <sheetName val="2264-J"/>
      <sheetName val="2438"/>
      <sheetName val="2283"/>
      <sheetName val="RC by Formula"/>
      <sheetName val="Purchase Costs"/>
      <sheetName val="Refinance Costs"/>
      <sheetName val="R R D"/>
      <sheetName val="Reserve Deposits"/>
      <sheetName val="Sensitivity"/>
      <sheetName val="Exec Sum"/>
      <sheetName val="Summary Costs"/>
      <sheetName val="Rent Comps"/>
      <sheetName val="Expense Comps"/>
      <sheetName val="Occupancy Comps"/>
      <sheetName val="Calc1"/>
      <sheetName val="Calc2"/>
      <sheetName val="Calc3"/>
      <sheetName val="User_Input"/>
      <sheetName val="Other_Income"/>
      <sheetName val="Commercial_I&amp;E"/>
      <sheetName val="Other_Fees"/>
      <sheetName val="Bond_Costs"/>
      <sheetName val="RC_by_Formula"/>
      <sheetName val="Purchase_Costs"/>
      <sheetName val="Refinance_Costs"/>
      <sheetName val="R_R_D"/>
      <sheetName val="Reserve_Deposits"/>
      <sheetName val="Exec_Sum"/>
      <sheetName val="Summary_Costs"/>
      <sheetName val="Rent_Comps"/>
      <sheetName val="Expense_Comps"/>
      <sheetName val="Occupancy_Comps"/>
    </sheetNames>
    <sheetDataSet>
      <sheetData sheetId="0" refreshError="1">
        <row r="35">
          <cell r="B35">
            <v>13009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35">
          <cell r="B35">
            <v>13009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"/>
      <sheetName val="foxz"/>
      <sheetName val="Royalty 3727.A"/>
      <sheetName val="HFM-Royalty"/>
      <sheetName val="Interest Corp 3727.B"/>
      <sheetName val="HFM-Interest Corp"/>
      <sheetName val="Interest Nevada 3727.C"/>
      <sheetName val="HFM-Interest Nevada"/>
      <sheetName val="Corp Capital 3727.D"/>
      <sheetName val="HFM-Corp Capital"/>
      <sheetName val="Management Fee 3727.E"/>
      <sheetName val="HFM-Mgmt Fee"/>
      <sheetName val="DIVCORR1"/>
      <sheetName val="HFM-DIVCORR1"/>
      <sheetName val="DIVCORR2"/>
      <sheetName val="HFM-DIVCORR2"/>
      <sheetName val="ELIM TEST"/>
      <sheetName val="HFM - ELIM TEST"/>
      <sheetName val="DIVELIM"/>
      <sheetName val="HFM-DIVELI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dSheet-DoNotComplet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B4CD-2703-4D10-B205-27C08E851E08}">
  <dimension ref="A1:ED1243"/>
  <sheetViews>
    <sheetView tabSelected="1" view="pageBreakPreview" topLeftCell="A161" zoomScale="124" zoomScaleNormal="124" zoomScaleSheetLayoutView="124" workbookViewId="0">
      <selection activeCell="D9" sqref="D9:F9"/>
    </sheetView>
  </sheetViews>
  <sheetFormatPr defaultColWidth="0.33203125" defaultRowHeight="13.2"/>
  <cols>
    <col min="1" max="1" width="10" style="6" customWidth="1"/>
    <col min="2" max="2" width="34.109375" style="6" customWidth="1"/>
    <col min="3" max="3" width="0.6640625" style="242" customWidth="1"/>
    <col min="4" max="4" width="17.109375" style="243" customWidth="1"/>
    <col min="5" max="5" width="16.109375" style="243" customWidth="1"/>
    <col min="6" max="6" width="16.109375" style="244" customWidth="1"/>
    <col min="7" max="7" width="0.6640625" style="245" customWidth="1"/>
    <col min="8" max="8" width="20.44140625" style="3" customWidth="1"/>
    <col min="9" max="9" width="10.5546875" style="4" hidden="1" customWidth="1"/>
    <col min="10" max="10" width="2.109375" style="4" customWidth="1"/>
    <col min="11" max="11" width="20.44140625" style="3" customWidth="1"/>
    <col min="12" max="12" width="10.5546875" style="4" hidden="1" customWidth="1"/>
    <col min="13" max="13" width="2.109375" style="4" customWidth="1"/>
    <col min="14" max="14" width="20.44140625" style="3" customWidth="1"/>
    <col min="15" max="15" width="10.5546875" style="4" hidden="1" customWidth="1"/>
    <col min="16" max="16" width="2.109375" style="4" customWidth="1"/>
    <col min="17" max="17" width="20.44140625" style="3" customWidth="1"/>
    <col min="18" max="18" width="10.5546875" style="4" hidden="1" customWidth="1"/>
    <col min="19" max="19" width="2.109375" style="4" customWidth="1"/>
    <col min="20" max="20" width="20.44140625" style="3" customWidth="1"/>
    <col min="21" max="21" width="10.5546875" style="4" hidden="1" customWidth="1"/>
    <col min="22" max="22" width="2.109375" style="4" customWidth="1"/>
    <col min="23" max="134" width="0.33203125" style="5"/>
    <col min="135" max="16384" width="0.33203125" style="6"/>
  </cols>
  <sheetData>
    <row r="1" spans="1:134">
      <c r="A1" s="1"/>
      <c r="B1" s="2"/>
      <c r="C1" s="2"/>
      <c r="D1" s="255"/>
      <c r="E1" s="255"/>
      <c r="F1" s="255"/>
      <c r="G1" s="256"/>
    </row>
    <row r="2" spans="1:134" ht="17.25" customHeight="1">
      <c r="A2" s="7" t="s">
        <v>0</v>
      </c>
      <c r="B2" s="8"/>
      <c r="C2" s="8"/>
      <c r="D2" s="257" t="s">
        <v>1</v>
      </c>
      <c r="E2" s="257"/>
      <c r="F2" s="257"/>
      <c r="G2" s="9"/>
    </row>
    <row r="3" spans="1:134" ht="15.75" customHeight="1" thickBot="1">
      <c r="A3" s="10"/>
      <c r="B3" s="11"/>
      <c r="C3" s="11"/>
      <c r="D3" s="258" t="s">
        <v>2</v>
      </c>
      <c r="E3" s="258"/>
      <c r="F3" s="258"/>
      <c r="G3" s="12"/>
      <c r="K3" s="5"/>
    </row>
    <row r="4" spans="1:134" ht="101.25" customHeight="1" thickBot="1">
      <c r="A4" s="259" t="s">
        <v>3</v>
      </c>
      <c r="B4" s="260"/>
      <c r="C4" s="260"/>
      <c r="D4" s="260"/>
      <c r="E4" s="260"/>
      <c r="F4" s="260"/>
      <c r="G4" s="261"/>
      <c r="H4" s="13"/>
      <c r="I4" s="14"/>
      <c r="J4" s="14"/>
      <c r="K4" s="13"/>
      <c r="L4" s="14"/>
      <c r="M4" s="14"/>
      <c r="N4" s="13"/>
      <c r="O4" s="14"/>
      <c r="P4" s="14"/>
      <c r="Q4" s="13"/>
      <c r="R4" s="14"/>
      <c r="S4" s="14"/>
      <c r="T4" s="13"/>
      <c r="U4" s="14"/>
      <c r="V4" s="14"/>
    </row>
    <row r="5" spans="1:134" s="23" customFormat="1" ht="16.5" customHeight="1">
      <c r="A5" s="15"/>
      <c r="B5" s="16" t="s">
        <v>4</v>
      </c>
      <c r="C5" s="17"/>
      <c r="D5" s="262" t="s">
        <v>5</v>
      </c>
      <c r="E5" s="263"/>
      <c r="F5" s="264"/>
      <c r="G5" s="18"/>
      <c r="H5" s="19"/>
      <c r="I5" s="20"/>
      <c r="J5" s="21"/>
      <c r="K5" s="19"/>
      <c r="L5" s="20"/>
      <c r="M5" s="21"/>
      <c r="N5" s="19"/>
      <c r="O5" s="20"/>
      <c r="P5" s="21"/>
      <c r="Q5" s="19"/>
      <c r="R5" s="20"/>
      <c r="S5" s="21"/>
      <c r="T5" s="19"/>
      <c r="U5" s="20"/>
      <c r="V5" s="21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</row>
    <row r="6" spans="1:134" s="23" customFormat="1" ht="15" customHeight="1">
      <c r="A6" s="24"/>
      <c r="B6" s="25" t="s">
        <v>6</v>
      </c>
      <c r="C6" s="26"/>
      <c r="D6" s="249" t="s">
        <v>7</v>
      </c>
      <c r="E6" s="247"/>
      <c r="F6" s="248"/>
      <c r="G6" s="27"/>
      <c r="H6" s="19"/>
      <c r="I6" s="20"/>
      <c r="J6" s="21"/>
      <c r="K6" s="19"/>
      <c r="L6" s="20"/>
      <c r="M6" s="21"/>
      <c r="N6" s="19"/>
      <c r="O6" s="20"/>
      <c r="P6" s="21"/>
      <c r="Q6" s="19"/>
      <c r="R6" s="20"/>
      <c r="S6" s="21"/>
      <c r="T6" s="19"/>
      <c r="U6" s="20"/>
      <c r="V6" s="21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</row>
    <row r="7" spans="1:134" s="33" customFormat="1" ht="15.75" customHeight="1">
      <c r="A7" s="24"/>
      <c r="B7" s="25" t="s">
        <v>8</v>
      </c>
      <c r="C7" s="28"/>
      <c r="D7" s="246" t="s">
        <v>9</v>
      </c>
      <c r="E7" s="247"/>
      <c r="F7" s="248"/>
      <c r="G7" s="29"/>
      <c r="H7" s="30"/>
      <c r="I7" s="30"/>
      <c r="J7" s="31"/>
      <c r="K7" s="30"/>
      <c r="L7" s="30"/>
      <c r="M7" s="31"/>
      <c r="N7" s="30"/>
      <c r="O7" s="30"/>
      <c r="P7" s="31"/>
      <c r="Q7" s="30"/>
      <c r="R7" s="30"/>
      <c r="S7" s="31"/>
      <c r="T7" s="30"/>
      <c r="U7" s="30"/>
      <c r="V7" s="31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</row>
    <row r="8" spans="1:134" s="33" customFormat="1" ht="15" customHeight="1">
      <c r="A8" s="24"/>
      <c r="B8" s="25" t="s">
        <v>10</v>
      </c>
      <c r="C8" s="28"/>
      <c r="D8" s="249" t="s">
        <v>11</v>
      </c>
      <c r="E8" s="247"/>
      <c r="F8" s="248"/>
      <c r="G8" s="29"/>
      <c r="H8" s="30"/>
      <c r="I8" s="30"/>
      <c r="J8" s="31"/>
      <c r="K8" s="30"/>
      <c r="L8" s="30"/>
      <c r="M8" s="31"/>
      <c r="N8" s="30"/>
      <c r="O8" s="30"/>
      <c r="P8" s="31"/>
      <c r="Q8" s="30"/>
      <c r="R8" s="30"/>
      <c r="S8" s="31"/>
      <c r="T8" s="30"/>
      <c r="U8" s="30"/>
      <c r="V8" s="31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</row>
    <row r="9" spans="1:134" s="33" customFormat="1" ht="15" customHeight="1">
      <c r="A9" s="24"/>
      <c r="B9" s="25" t="s">
        <v>12</v>
      </c>
      <c r="C9" s="28"/>
      <c r="D9" s="249" t="s">
        <v>13</v>
      </c>
      <c r="E9" s="247"/>
      <c r="F9" s="248"/>
      <c r="G9" s="29"/>
      <c r="H9" s="30"/>
      <c r="I9" s="30"/>
      <c r="J9" s="31"/>
      <c r="K9" s="30"/>
      <c r="L9" s="30"/>
      <c r="M9" s="31"/>
      <c r="N9" s="30"/>
      <c r="O9" s="30"/>
      <c r="P9" s="31"/>
      <c r="Q9" s="30"/>
      <c r="R9" s="30"/>
      <c r="S9" s="31"/>
      <c r="T9" s="30"/>
      <c r="U9" s="30"/>
      <c r="V9" s="31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</row>
    <row r="10" spans="1:134" s="33" customFormat="1" ht="15" customHeight="1" thickBot="1">
      <c r="A10" s="34"/>
      <c r="B10" s="35"/>
      <c r="C10" s="36"/>
      <c r="D10" s="250"/>
      <c r="E10" s="251"/>
      <c r="F10" s="252"/>
      <c r="G10" s="37"/>
      <c r="H10" s="30"/>
      <c r="I10" s="30"/>
      <c r="J10" s="31"/>
      <c r="K10" s="30"/>
      <c r="L10" s="30"/>
      <c r="M10" s="31"/>
      <c r="N10" s="30"/>
      <c r="O10" s="30"/>
      <c r="P10" s="31"/>
      <c r="Q10" s="30"/>
      <c r="R10" s="30"/>
      <c r="S10" s="31"/>
      <c r="T10" s="30"/>
      <c r="U10" s="30"/>
      <c r="V10" s="31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</row>
    <row r="11" spans="1:134" s="33" customFormat="1" ht="15" customHeight="1" thickBot="1">
      <c r="A11" s="38"/>
      <c r="B11" s="39"/>
      <c r="C11" s="40"/>
      <c r="D11" s="41" t="str">
        <f>IFERROR(($D$221/#REF!),"")</f>
        <v/>
      </c>
      <c r="E11" s="41" t="str">
        <f>IFERROR(($E$221/#REF!),"")</f>
        <v/>
      </c>
      <c r="F11" s="41" t="str">
        <f>IFERROR(($F$221/#REF!),"")</f>
        <v/>
      </c>
      <c r="G11" s="42"/>
      <c r="H11" s="30"/>
      <c r="I11" s="30"/>
      <c r="J11" s="31"/>
      <c r="K11" s="30"/>
      <c r="L11" s="30"/>
      <c r="M11" s="31"/>
      <c r="N11" s="30"/>
      <c r="O11" s="30"/>
      <c r="P11" s="31"/>
      <c r="Q11" s="30"/>
      <c r="R11" s="30"/>
      <c r="S11" s="31"/>
      <c r="T11" s="30"/>
      <c r="U11" s="30"/>
      <c r="V11" s="31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</row>
    <row r="12" spans="1:134" s="33" customFormat="1" ht="15" customHeight="1" thickBot="1">
      <c r="A12" s="15"/>
      <c r="B12" s="43"/>
      <c r="C12" s="44"/>
      <c r="D12" s="45"/>
      <c r="E12" s="46"/>
      <c r="F12" s="46"/>
      <c r="G12" s="47"/>
      <c r="H12" s="30"/>
      <c r="I12" s="30"/>
      <c r="J12" s="31"/>
      <c r="K12" s="30"/>
      <c r="L12" s="30"/>
      <c r="M12" s="31"/>
      <c r="N12" s="30"/>
      <c r="O12" s="30"/>
      <c r="P12" s="31"/>
      <c r="Q12" s="30"/>
      <c r="R12" s="30"/>
      <c r="S12" s="31"/>
      <c r="T12" s="30"/>
      <c r="U12" s="30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</row>
    <row r="13" spans="1:134" s="33" customFormat="1" ht="15" customHeight="1">
      <c r="A13" s="48"/>
      <c r="B13" s="253"/>
      <c r="C13" s="49"/>
      <c r="D13" s="50" t="s">
        <v>14</v>
      </c>
      <c r="E13" s="50" t="s">
        <v>15</v>
      </c>
      <c r="F13" s="50" t="s">
        <v>16</v>
      </c>
      <c r="G13" s="29"/>
      <c r="H13" s="30"/>
      <c r="I13" s="30"/>
      <c r="J13" s="31"/>
      <c r="K13" s="30"/>
      <c r="L13" s="30"/>
      <c r="M13" s="31"/>
      <c r="N13" s="30"/>
      <c r="O13" s="30"/>
      <c r="P13" s="31"/>
      <c r="Q13" s="30"/>
      <c r="R13" s="30"/>
      <c r="S13" s="31"/>
      <c r="T13" s="30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</row>
    <row r="14" spans="1:134" s="35" customFormat="1" ht="13.8" thickBot="1">
      <c r="A14" s="51"/>
      <c r="B14" s="254"/>
      <c r="C14" s="49"/>
      <c r="D14" s="50" t="s">
        <v>17</v>
      </c>
      <c r="E14" s="50" t="s">
        <v>18</v>
      </c>
      <c r="F14" s="50" t="s">
        <v>18</v>
      </c>
      <c r="G14" s="29"/>
      <c r="H14" s="30"/>
      <c r="I14" s="30"/>
      <c r="J14" s="31"/>
      <c r="K14" s="30"/>
      <c r="L14" s="30"/>
      <c r="M14" s="31"/>
      <c r="N14" s="30"/>
      <c r="O14" s="30"/>
      <c r="P14" s="31"/>
      <c r="Q14" s="30"/>
      <c r="R14" s="30"/>
      <c r="S14" s="31"/>
      <c r="T14" s="30"/>
      <c r="U14" s="30"/>
      <c r="V14" s="31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</row>
    <row r="15" spans="1:134" s="63" customFormat="1" ht="15" customHeight="1" thickBot="1">
      <c r="A15" s="53" t="s">
        <v>19</v>
      </c>
      <c r="B15" s="54" t="s">
        <v>20</v>
      </c>
      <c r="C15" s="55"/>
      <c r="D15" s="56"/>
      <c r="E15" s="56"/>
      <c r="F15" s="57"/>
      <c r="G15" s="58"/>
      <c r="H15" s="59"/>
      <c r="I15" s="60"/>
      <c r="J15" s="61"/>
      <c r="K15" s="59"/>
      <c r="L15" s="60"/>
      <c r="M15" s="61"/>
      <c r="N15" s="59"/>
      <c r="O15" s="60"/>
      <c r="P15" s="61"/>
      <c r="Q15" s="59"/>
      <c r="R15" s="60"/>
      <c r="S15" s="61"/>
      <c r="T15" s="59"/>
      <c r="U15" s="60"/>
      <c r="V15" s="61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</row>
    <row r="16" spans="1:134" ht="15" customHeight="1">
      <c r="A16" s="64" t="s">
        <v>21</v>
      </c>
      <c r="B16" s="65" t="s">
        <v>22</v>
      </c>
      <c r="C16" s="66"/>
      <c r="D16" s="67"/>
      <c r="E16" s="68"/>
      <c r="F16" s="69"/>
      <c r="G16" s="58"/>
      <c r="H16" s="59"/>
      <c r="I16" s="60"/>
      <c r="J16" s="61"/>
      <c r="K16" s="59"/>
      <c r="L16" s="60"/>
      <c r="M16" s="61"/>
      <c r="N16" s="59"/>
      <c r="O16" s="60"/>
      <c r="P16" s="61"/>
      <c r="Q16" s="59"/>
      <c r="R16" s="60"/>
      <c r="S16" s="61"/>
      <c r="T16" s="59"/>
      <c r="U16" s="60"/>
      <c r="V16" s="61"/>
    </row>
    <row r="17" spans="1:134" ht="15" customHeight="1">
      <c r="A17" s="64" t="s">
        <v>23</v>
      </c>
      <c r="B17" s="65" t="s">
        <v>24</v>
      </c>
      <c r="C17" s="66"/>
      <c r="D17" s="67"/>
      <c r="E17" s="68"/>
      <c r="F17" s="69"/>
      <c r="G17" s="58"/>
      <c r="H17" s="59"/>
      <c r="I17" s="60"/>
      <c r="J17" s="61"/>
      <c r="K17" s="59"/>
      <c r="L17" s="60"/>
      <c r="M17" s="61"/>
      <c r="N17" s="59"/>
      <c r="O17" s="60"/>
      <c r="P17" s="61"/>
      <c r="Q17" s="59"/>
      <c r="R17" s="60"/>
      <c r="S17" s="61"/>
      <c r="T17" s="59"/>
      <c r="U17" s="60"/>
      <c r="V17" s="61"/>
    </row>
    <row r="18" spans="1:134" ht="15" customHeight="1">
      <c r="A18" s="64" t="s">
        <v>25</v>
      </c>
      <c r="B18" s="65" t="s">
        <v>26</v>
      </c>
      <c r="C18" s="66"/>
      <c r="D18" s="67"/>
      <c r="E18" s="67"/>
      <c r="F18" s="69"/>
      <c r="G18" s="58"/>
      <c r="H18" s="59"/>
      <c r="I18" s="60"/>
      <c r="J18" s="61"/>
      <c r="K18" s="59"/>
      <c r="L18" s="60"/>
      <c r="M18" s="61"/>
      <c r="N18" s="59"/>
      <c r="O18" s="60"/>
      <c r="P18" s="61"/>
      <c r="Q18" s="59"/>
      <c r="R18" s="60"/>
      <c r="S18" s="61"/>
      <c r="T18" s="59"/>
      <c r="U18" s="60"/>
      <c r="V18" s="61"/>
    </row>
    <row r="19" spans="1:134" ht="15" customHeight="1" thickBot="1">
      <c r="A19" s="70" t="s">
        <v>27</v>
      </c>
      <c r="B19" s="71" t="s">
        <v>28</v>
      </c>
      <c r="C19" s="72"/>
      <c r="D19" s="73"/>
      <c r="E19" s="74"/>
      <c r="F19" s="75"/>
      <c r="G19" s="58"/>
      <c r="H19" s="59"/>
      <c r="I19" s="60"/>
      <c r="J19" s="61"/>
      <c r="K19" s="59"/>
      <c r="L19" s="60"/>
      <c r="M19" s="61"/>
      <c r="N19" s="59"/>
      <c r="O19" s="60"/>
      <c r="P19" s="61"/>
      <c r="Q19" s="59"/>
      <c r="R19" s="60"/>
      <c r="S19" s="61"/>
      <c r="T19" s="59"/>
      <c r="U19" s="60"/>
      <c r="V19" s="61"/>
    </row>
    <row r="20" spans="1:134" ht="15" customHeight="1" thickBot="1">
      <c r="A20" s="76" t="str">
        <f>IFERROR((#REF!+D20+E20+F20)/#REF!,"")</f>
        <v/>
      </c>
      <c r="B20" s="77" t="s">
        <v>29</v>
      </c>
      <c r="C20" s="78"/>
      <c r="D20" s="79">
        <f>SUM(D16:D19)</f>
        <v>0</v>
      </c>
      <c r="E20" s="79">
        <f>SUM(E16:E19)</f>
        <v>0</v>
      </c>
      <c r="F20" s="79">
        <f>SUM(F16:F19)</f>
        <v>0</v>
      </c>
      <c r="G20" s="58"/>
      <c r="H20" s="59"/>
      <c r="I20" s="60"/>
      <c r="J20" s="61"/>
      <c r="K20" s="59"/>
      <c r="L20" s="60"/>
      <c r="M20" s="61"/>
      <c r="N20" s="59"/>
      <c r="O20" s="60"/>
      <c r="P20" s="61"/>
      <c r="Q20" s="59"/>
      <c r="R20" s="60"/>
      <c r="S20" s="61"/>
      <c r="T20" s="59"/>
      <c r="U20" s="60"/>
      <c r="V20" s="61"/>
    </row>
    <row r="21" spans="1:134" ht="15" customHeight="1">
      <c r="A21" s="80" t="s">
        <v>30</v>
      </c>
      <c r="B21" s="81" t="s">
        <v>31</v>
      </c>
      <c r="C21" s="55"/>
      <c r="D21" s="82"/>
      <c r="E21" s="82"/>
      <c r="F21" s="83"/>
      <c r="G21" s="58"/>
      <c r="H21" s="59"/>
      <c r="I21" s="60"/>
      <c r="J21" s="61"/>
      <c r="K21" s="59"/>
      <c r="L21" s="60"/>
      <c r="M21" s="61"/>
      <c r="N21" s="59"/>
      <c r="O21" s="60"/>
      <c r="P21" s="61"/>
      <c r="Q21" s="59"/>
      <c r="R21" s="60"/>
      <c r="S21" s="61"/>
      <c r="T21" s="59"/>
      <c r="U21" s="60"/>
      <c r="V21" s="61"/>
    </row>
    <row r="22" spans="1:134" ht="15" customHeight="1">
      <c r="A22" s="64" t="s">
        <v>32</v>
      </c>
      <c r="B22" s="65" t="s">
        <v>33</v>
      </c>
      <c r="C22" s="66"/>
      <c r="D22" s="84">
        <v>517.89470229437893</v>
      </c>
      <c r="E22" s="84">
        <v>4654</v>
      </c>
      <c r="F22" s="85">
        <v>4654</v>
      </c>
      <c r="G22" s="58"/>
      <c r="H22" s="59"/>
      <c r="I22" s="60"/>
      <c r="J22" s="61"/>
      <c r="K22" s="59"/>
      <c r="L22" s="60"/>
      <c r="M22" s="61"/>
      <c r="N22" s="59"/>
      <c r="O22" s="60"/>
      <c r="P22" s="61"/>
      <c r="Q22" s="59"/>
      <c r="R22" s="60"/>
      <c r="S22" s="61"/>
      <c r="T22" s="59"/>
      <c r="U22" s="60"/>
      <c r="V22" s="61"/>
    </row>
    <row r="23" spans="1:134" ht="15" customHeight="1">
      <c r="A23" s="64" t="s">
        <v>34</v>
      </c>
      <c r="B23" s="65" t="s">
        <v>35</v>
      </c>
      <c r="C23" s="66"/>
      <c r="D23" s="84">
        <v>3562</v>
      </c>
      <c r="E23" s="84">
        <v>5739.6</v>
      </c>
      <c r="F23" s="85">
        <v>8609.4</v>
      </c>
      <c r="G23" s="58"/>
      <c r="H23" s="59"/>
      <c r="I23" s="60"/>
      <c r="J23" s="61"/>
      <c r="K23" s="59"/>
      <c r="L23" s="60"/>
      <c r="M23" s="61"/>
      <c r="N23" s="59"/>
      <c r="O23" s="60"/>
      <c r="P23" s="61"/>
      <c r="Q23" s="59"/>
      <c r="R23" s="60"/>
      <c r="S23" s="61"/>
      <c r="T23" s="59"/>
      <c r="U23" s="60"/>
      <c r="V23" s="61"/>
    </row>
    <row r="24" spans="1:134" ht="15" customHeight="1" thickBot="1">
      <c r="A24" s="70" t="s">
        <v>36</v>
      </c>
      <c r="B24" s="71" t="s">
        <v>37</v>
      </c>
      <c r="C24" s="72"/>
      <c r="D24" s="73"/>
      <c r="E24" s="73"/>
      <c r="F24" s="75"/>
      <c r="G24" s="58"/>
      <c r="H24" s="59"/>
      <c r="I24" s="60"/>
      <c r="J24" s="61"/>
      <c r="K24" s="59"/>
      <c r="L24" s="60"/>
      <c r="M24" s="61"/>
      <c r="N24" s="59"/>
      <c r="O24" s="60"/>
      <c r="P24" s="61"/>
      <c r="Q24" s="59"/>
      <c r="R24" s="60"/>
      <c r="S24" s="61"/>
      <c r="T24" s="59"/>
      <c r="U24" s="60"/>
      <c r="V24" s="61"/>
    </row>
    <row r="25" spans="1:134" ht="15" customHeight="1" thickBot="1">
      <c r="A25" s="86" t="str">
        <f>IFERROR((#REF!+D25+E25+F25)/#REF!,"")</f>
        <v/>
      </c>
      <c r="B25" s="87" t="s">
        <v>38</v>
      </c>
      <c r="C25" s="88"/>
      <c r="D25" s="89">
        <f>SUM(D22:D24)</f>
        <v>4079.8947022943789</v>
      </c>
      <c r="E25" s="89">
        <f>SUM(E22:E24)</f>
        <v>10393.6</v>
      </c>
      <c r="F25" s="90">
        <f>SUM(F22:F24)</f>
        <v>13263.4</v>
      </c>
      <c r="G25" s="58"/>
      <c r="H25" s="59"/>
      <c r="I25" s="60"/>
      <c r="J25" s="61"/>
      <c r="K25" s="59"/>
      <c r="L25" s="60"/>
      <c r="M25" s="61"/>
      <c r="N25" s="59"/>
      <c r="O25" s="60"/>
      <c r="P25" s="61"/>
      <c r="Q25" s="59"/>
      <c r="R25" s="60"/>
      <c r="S25" s="61"/>
      <c r="T25" s="59"/>
      <c r="U25" s="60"/>
      <c r="V25" s="61"/>
    </row>
    <row r="26" spans="1:134" ht="15" customHeight="1">
      <c r="A26" s="91" t="s">
        <v>39</v>
      </c>
      <c r="B26" s="92" t="s">
        <v>40</v>
      </c>
      <c r="C26" s="55"/>
      <c r="D26" s="56"/>
      <c r="E26" s="56"/>
      <c r="F26" s="57"/>
      <c r="G26" s="58"/>
      <c r="H26" s="59"/>
      <c r="I26" s="60"/>
      <c r="J26" s="61"/>
      <c r="K26" s="59"/>
      <c r="L26" s="60"/>
      <c r="M26" s="61"/>
      <c r="N26" s="59"/>
      <c r="O26" s="60"/>
      <c r="P26" s="61"/>
      <c r="Q26" s="59"/>
      <c r="R26" s="60"/>
      <c r="S26" s="61"/>
      <c r="T26" s="59"/>
      <c r="U26" s="60"/>
      <c r="V26" s="61"/>
    </row>
    <row r="27" spans="1:134" ht="15" customHeight="1">
      <c r="A27" s="93" t="s">
        <v>41</v>
      </c>
      <c r="B27" s="94" t="s">
        <v>42</v>
      </c>
      <c r="C27" s="95"/>
      <c r="D27" s="84"/>
      <c r="E27" s="96"/>
      <c r="F27" s="85"/>
      <c r="G27" s="58"/>
      <c r="H27" s="59"/>
      <c r="I27" s="60"/>
      <c r="J27" s="61"/>
      <c r="K27" s="59"/>
      <c r="L27" s="60"/>
      <c r="M27" s="61"/>
      <c r="N27" s="59"/>
      <c r="O27" s="60"/>
      <c r="P27" s="61"/>
      <c r="Q27" s="59"/>
      <c r="R27" s="60"/>
      <c r="S27" s="61"/>
      <c r="T27" s="59"/>
      <c r="U27" s="60"/>
      <c r="V27" s="61"/>
    </row>
    <row r="28" spans="1:134" ht="15" customHeight="1">
      <c r="A28" s="93" t="s">
        <v>41</v>
      </c>
      <c r="B28" s="94" t="s">
        <v>43</v>
      </c>
      <c r="C28" s="95"/>
      <c r="D28" s="84"/>
      <c r="E28" s="96"/>
      <c r="F28" s="85"/>
      <c r="G28" s="58"/>
      <c r="H28" s="59"/>
      <c r="I28" s="60"/>
      <c r="J28" s="61"/>
      <c r="K28" s="59"/>
      <c r="L28" s="60"/>
      <c r="M28" s="61"/>
      <c r="N28" s="59"/>
      <c r="O28" s="60"/>
      <c r="P28" s="61"/>
      <c r="Q28" s="59"/>
      <c r="R28" s="60"/>
      <c r="S28" s="61"/>
      <c r="T28" s="59"/>
      <c r="U28" s="60"/>
      <c r="V28" s="61"/>
    </row>
    <row r="29" spans="1:134" ht="15" customHeight="1">
      <c r="A29" s="93" t="s">
        <v>44</v>
      </c>
      <c r="B29" s="94" t="s">
        <v>45</v>
      </c>
      <c r="C29" s="95"/>
      <c r="D29" s="84"/>
      <c r="E29" s="96"/>
      <c r="F29" s="85"/>
      <c r="G29" s="58"/>
      <c r="H29" s="59"/>
      <c r="I29" s="60"/>
      <c r="J29" s="61"/>
      <c r="K29" s="59"/>
      <c r="L29" s="60"/>
      <c r="M29" s="61"/>
      <c r="N29" s="59"/>
      <c r="O29" s="60"/>
      <c r="P29" s="61"/>
      <c r="Q29" s="59"/>
      <c r="R29" s="60"/>
      <c r="S29" s="61"/>
      <c r="T29" s="59"/>
      <c r="U29" s="60"/>
      <c r="V29" s="61"/>
    </row>
    <row r="30" spans="1:134" ht="15" customHeight="1">
      <c r="A30" s="93" t="s">
        <v>46</v>
      </c>
      <c r="B30" s="94" t="s">
        <v>47</v>
      </c>
      <c r="C30" s="95"/>
      <c r="D30" s="84"/>
      <c r="E30" s="96"/>
      <c r="F30" s="85"/>
      <c r="G30" s="58"/>
      <c r="H30" s="59"/>
      <c r="I30" s="60"/>
      <c r="J30" s="61"/>
      <c r="K30" s="59"/>
      <c r="L30" s="60"/>
      <c r="M30" s="61"/>
      <c r="N30" s="59"/>
      <c r="O30" s="60"/>
      <c r="P30" s="61"/>
      <c r="Q30" s="59"/>
      <c r="R30" s="60"/>
      <c r="S30" s="61"/>
      <c r="T30" s="59"/>
      <c r="U30" s="60"/>
      <c r="V30" s="61"/>
    </row>
    <row r="31" spans="1:134" ht="15" customHeight="1">
      <c r="A31" s="97" t="s">
        <v>48</v>
      </c>
      <c r="B31" s="94" t="s">
        <v>49</v>
      </c>
      <c r="C31" s="95"/>
      <c r="D31" s="84"/>
      <c r="E31" s="96"/>
      <c r="F31" s="85"/>
      <c r="G31" s="58"/>
      <c r="H31" s="59"/>
      <c r="I31" s="60"/>
      <c r="J31" s="61"/>
      <c r="K31" s="59"/>
      <c r="L31" s="60"/>
      <c r="M31" s="61"/>
      <c r="N31" s="59"/>
      <c r="O31" s="60"/>
      <c r="P31" s="61"/>
      <c r="Q31" s="59"/>
      <c r="R31" s="60"/>
      <c r="S31" s="61"/>
      <c r="T31" s="59"/>
      <c r="U31" s="60"/>
      <c r="V31" s="61"/>
    </row>
    <row r="32" spans="1:134" s="63" customFormat="1" ht="15" customHeight="1" thickBot="1">
      <c r="A32" s="70" t="s">
        <v>50</v>
      </c>
      <c r="B32" s="71" t="s">
        <v>51</v>
      </c>
      <c r="C32" s="72"/>
      <c r="D32" s="73"/>
      <c r="E32" s="74"/>
      <c r="F32" s="75"/>
      <c r="G32" s="58"/>
      <c r="H32" s="59"/>
      <c r="I32" s="60"/>
      <c r="J32" s="61"/>
      <c r="K32" s="59"/>
      <c r="L32" s="60"/>
      <c r="M32" s="61"/>
      <c r="N32" s="59"/>
      <c r="O32" s="60"/>
      <c r="P32" s="61"/>
      <c r="Q32" s="59"/>
      <c r="R32" s="60"/>
      <c r="S32" s="61"/>
      <c r="T32" s="59"/>
      <c r="U32" s="60"/>
      <c r="V32" s="61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</row>
    <row r="33" spans="1:22" ht="15" customHeight="1" thickBot="1">
      <c r="A33" s="86" t="str">
        <f>IFERROR((#REF!+D33+E33+F33)/#REF!,"")</f>
        <v/>
      </c>
      <c r="B33" s="87" t="s">
        <v>52</v>
      </c>
      <c r="C33" s="88"/>
      <c r="D33" s="98">
        <f>SUM(D27:D32)</f>
        <v>0</v>
      </c>
      <c r="E33" s="98">
        <f>SUM(E27:E32)</f>
        <v>0</v>
      </c>
      <c r="F33" s="99">
        <f>SUM(F27:F32)</f>
        <v>0</v>
      </c>
      <c r="G33" s="58"/>
      <c r="H33" s="59"/>
      <c r="I33" s="60"/>
      <c r="J33" s="61"/>
      <c r="K33" s="59"/>
      <c r="L33" s="60"/>
      <c r="M33" s="61"/>
      <c r="N33" s="59"/>
      <c r="O33" s="60"/>
      <c r="P33" s="61"/>
      <c r="Q33" s="59"/>
      <c r="R33" s="60"/>
      <c r="S33" s="61"/>
      <c r="T33" s="59"/>
      <c r="U33" s="60"/>
      <c r="V33" s="61"/>
    </row>
    <row r="34" spans="1:22" ht="15" customHeight="1">
      <c r="A34" s="91" t="s">
        <v>53</v>
      </c>
      <c r="B34" s="92" t="s">
        <v>54</v>
      </c>
      <c r="C34" s="55"/>
      <c r="D34" s="56"/>
      <c r="E34" s="56"/>
      <c r="F34" s="57"/>
      <c r="G34" s="58"/>
      <c r="H34" s="59"/>
      <c r="I34" s="60"/>
      <c r="J34" s="61"/>
      <c r="K34" s="59"/>
      <c r="L34" s="60"/>
      <c r="M34" s="61"/>
      <c r="N34" s="59"/>
      <c r="O34" s="60"/>
      <c r="P34" s="61"/>
      <c r="Q34" s="59"/>
      <c r="R34" s="60"/>
      <c r="S34" s="61"/>
      <c r="T34" s="59"/>
      <c r="U34" s="60"/>
      <c r="V34" s="61"/>
    </row>
    <row r="35" spans="1:22" ht="15" customHeight="1">
      <c r="A35" s="93" t="s">
        <v>55</v>
      </c>
      <c r="B35" s="94" t="s">
        <v>56</v>
      </c>
      <c r="C35" s="95"/>
      <c r="D35" s="84"/>
      <c r="E35" s="96"/>
      <c r="F35" s="85"/>
      <c r="G35" s="58"/>
      <c r="H35" s="59"/>
      <c r="I35" s="60"/>
      <c r="J35" s="61"/>
      <c r="K35" s="59"/>
      <c r="L35" s="60"/>
      <c r="M35" s="61"/>
      <c r="N35" s="59"/>
      <c r="O35" s="60"/>
      <c r="P35" s="61"/>
      <c r="Q35" s="59"/>
      <c r="R35" s="60"/>
      <c r="S35" s="61"/>
      <c r="T35" s="59"/>
      <c r="U35" s="60"/>
      <c r="V35" s="61"/>
    </row>
    <row r="36" spans="1:22" ht="15" customHeight="1">
      <c r="A36" s="93" t="s">
        <v>55</v>
      </c>
      <c r="B36" s="94" t="s">
        <v>57</v>
      </c>
      <c r="C36" s="95"/>
      <c r="D36" s="84"/>
      <c r="E36" s="96"/>
      <c r="F36" s="85"/>
      <c r="G36" s="58"/>
      <c r="H36" s="59"/>
      <c r="I36" s="60"/>
      <c r="J36" s="61"/>
      <c r="K36" s="59"/>
      <c r="L36" s="60"/>
      <c r="M36" s="61"/>
      <c r="N36" s="59"/>
      <c r="O36" s="60"/>
      <c r="P36" s="61"/>
      <c r="Q36" s="59"/>
      <c r="R36" s="60"/>
      <c r="S36" s="61"/>
      <c r="T36" s="59"/>
      <c r="U36" s="60"/>
      <c r="V36" s="61"/>
    </row>
    <row r="37" spans="1:22" ht="15" customHeight="1">
      <c r="A37" s="93" t="s">
        <v>58</v>
      </c>
      <c r="B37" s="94" t="s">
        <v>45</v>
      </c>
      <c r="C37" s="95"/>
      <c r="D37" s="100"/>
      <c r="E37" s="101"/>
      <c r="F37" s="102"/>
      <c r="G37" s="58"/>
      <c r="H37" s="59"/>
      <c r="I37" s="60"/>
      <c r="J37" s="61"/>
      <c r="K37" s="59"/>
      <c r="L37" s="60"/>
      <c r="M37" s="61"/>
      <c r="N37" s="59"/>
      <c r="O37" s="60"/>
      <c r="P37" s="61"/>
      <c r="Q37" s="59"/>
      <c r="R37" s="60"/>
      <c r="S37" s="61"/>
      <c r="T37" s="59"/>
      <c r="U37" s="60"/>
      <c r="V37" s="61"/>
    </row>
    <row r="38" spans="1:22" ht="15" customHeight="1">
      <c r="A38" s="103" t="s">
        <v>59</v>
      </c>
      <c r="B38" s="104" t="s">
        <v>60</v>
      </c>
      <c r="C38" s="105"/>
      <c r="D38" s="106"/>
      <c r="E38" s="107"/>
      <c r="F38" s="108"/>
      <c r="G38" s="58"/>
      <c r="H38" s="59"/>
      <c r="I38" s="60"/>
      <c r="J38" s="61"/>
      <c r="K38" s="59"/>
      <c r="L38" s="60"/>
      <c r="M38" s="61"/>
      <c r="N38" s="59"/>
      <c r="O38" s="60"/>
      <c r="P38" s="61"/>
      <c r="Q38" s="59"/>
      <c r="R38" s="60"/>
      <c r="S38" s="61"/>
      <c r="T38" s="59"/>
      <c r="U38" s="60"/>
      <c r="V38" s="61"/>
    </row>
    <row r="39" spans="1:22" ht="15" customHeight="1">
      <c r="A39" s="93" t="s">
        <v>59</v>
      </c>
      <c r="B39" s="94" t="s">
        <v>61</v>
      </c>
      <c r="C39" s="95"/>
      <c r="D39" s="100"/>
      <c r="E39" s="101"/>
      <c r="F39" s="102"/>
      <c r="G39" s="58"/>
      <c r="H39" s="59"/>
      <c r="I39" s="60"/>
      <c r="J39" s="61"/>
      <c r="K39" s="59"/>
      <c r="L39" s="60"/>
      <c r="M39" s="61"/>
      <c r="N39" s="59"/>
      <c r="O39" s="60"/>
      <c r="P39" s="61"/>
      <c r="Q39" s="59"/>
      <c r="R39" s="60"/>
      <c r="S39" s="61"/>
      <c r="T39" s="59"/>
      <c r="U39" s="60"/>
      <c r="V39" s="61"/>
    </row>
    <row r="40" spans="1:22" ht="15" customHeight="1" thickBot="1">
      <c r="A40" s="70" t="s">
        <v>62</v>
      </c>
      <c r="B40" s="71" t="s">
        <v>63</v>
      </c>
      <c r="C40" s="72"/>
      <c r="D40" s="109"/>
      <c r="E40" s="110"/>
      <c r="F40" s="111"/>
      <c r="G40" s="58"/>
      <c r="H40" s="59"/>
      <c r="I40" s="60"/>
      <c r="J40" s="61"/>
      <c r="K40" s="59"/>
      <c r="L40" s="60"/>
      <c r="M40" s="61"/>
      <c r="N40" s="59"/>
      <c r="O40" s="60"/>
      <c r="P40" s="61"/>
      <c r="Q40" s="59"/>
      <c r="R40" s="60"/>
      <c r="S40" s="61"/>
      <c r="T40" s="59"/>
      <c r="U40" s="60"/>
      <c r="V40" s="61"/>
    </row>
    <row r="41" spans="1:22" ht="15" customHeight="1" thickBot="1">
      <c r="A41" s="86" t="str">
        <f>IFERROR((#REF!+D41+E41+F41)/#REF!,"")</f>
        <v/>
      </c>
      <c r="B41" s="87" t="s">
        <v>64</v>
      </c>
      <c r="C41" s="88"/>
      <c r="D41" s="89">
        <f>SUM(D35:D40)</f>
        <v>0</v>
      </c>
      <c r="E41" s="89">
        <f>SUM(E35:E40)</f>
        <v>0</v>
      </c>
      <c r="F41" s="90">
        <f>SUM(F35:F40)</f>
        <v>0</v>
      </c>
      <c r="G41" s="58"/>
      <c r="H41" s="59"/>
      <c r="I41" s="60"/>
      <c r="J41" s="61"/>
      <c r="K41" s="59"/>
      <c r="L41" s="60"/>
      <c r="M41" s="61"/>
      <c r="N41" s="59"/>
      <c r="O41" s="60"/>
      <c r="P41" s="61"/>
      <c r="Q41" s="59"/>
      <c r="R41" s="60"/>
      <c r="S41" s="61"/>
      <c r="T41" s="59"/>
      <c r="U41" s="60"/>
      <c r="V41" s="61"/>
    </row>
    <row r="42" spans="1:22" ht="15" customHeight="1">
      <c r="A42" s="112" t="s">
        <v>65</v>
      </c>
      <c r="B42" s="113" t="s">
        <v>66</v>
      </c>
      <c r="C42" s="114"/>
      <c r="D42" s="82"/>
      <c r="E42" s="82"/>
      <c r="F42" s="83"/>
      <c r="G42" s="58"/>
      <c r="H42" s="59"/>
      <c r="I42" s="60"/>
      <c r="J42" s="61"/>
      <c r="K42" s="59"/>
      <c r="L42" s="60"/>
      <c r="M42" s="61"/>
      <c r="N42" s="59"/>
      <c r="O42" s="60"/>
      <c r="P42" s="61"/>
      <c r="Q42" s="59"/>
      <c r="R42" s="60"/>
      <c r="S42" s="61"/>
      <c r="T42" s="59"/>
      <c r="U42" s="60"/>
      <c r="V42" s="61"/>
    </row>
    <row r="43" spans="1:22" ht="15" customHeight="1">
      <c r="A43" s="97" t="s">
        <v>67</v>
      </c>
      <c r="B43" s="94" t="s">
        <v>68</v>
      </c>
      <c r="C43" s="95"/>
      <c r="D43" s="100"/>
      <c r="E43" s="101"/>
      <c r="F43" s="102"/>
      <c r="G43" s="58"/>
      <c r="H43" s="59"/>
      <c r="I43" s="60"/>
      <c r="J43" s="61"/>
      <c r="K43" s="59"/>
      <c r="L43" s="60"/>
      <c r="M43" s="61"/>
      <c r="N43" s="59"/>
      <c r="O43" s="60"/>
      <c r="P43" s="61"/>
      <c r="Q43" s="59"/>
      <c r="R43" s="60"/>
      <c r="S43" s="61"/>
      <c r="T43" s="59"/>
      <c r="U43" s="60"/>
      <c r="V43" s="61"/>
    </row>
    <row r="44" spans="1:22" ht="15" customHeight="1">
      <c r="A44" s="64" t="s">
        <v>69</v>
      </c>
      <c r="B44" s="65" t="s">
        <v>70</v>
      </c>
      <c r="C44" s="66"/>
      <c r="D44" s="115"/>
      <c r="E44" s="116"/>
      <c r="F44" s="117"/>
      <c r="G44" s="58"/>
      <c r="H44" s="59"/>
      <c r="I44" s="60"/>
      <c r="J44" s="61"/>
      <c r="K44" s="59"/>
      <c r="L44" s="60"/>
      <c r="M44" s="61"/>
      <c r="N44" s="59"/>
      <c r="O44" s="60"/>
      <c r="P44" s="61"/>
      <c r="Q44" s="59"/>
      <c r="R44" s="60"/>
      <c r="S44" s="61"/>
      <c r="T44" s="59"/>
      <c r="U44" s="60"/>
      <c r="V44" s="61"/>
    </row>
    <row r="45" spans="1:22" ht="15" customHeight="1">
      <c r="A45" s="93" t="s">
        <v>71</v>
      </c>
      <c r="B45" s="94" t="s">
        <v>72</v>
      </c>
      <c r="C45" s="95"/>
      <c r="D45" s="115"/>
      <c r="E45" s="116"/>
      <c r="F45" s="117"/>
      <c r="G45" s="58"/>
      <c r="H45" s="59"/>
      <c r="I45" s="60"/>
      <c r="J45" s="61"/>
      <c r="K45" s="59"/>
      <c r="L45" s="60"/>
      <c r="M45" s="61"/>
      <c r="N45" s="59"/>
      <c r="O45" s="60"/>
      <c r="P45" s="61"/>
      <c r="Q45" s="59"/>
      <c r="R45" s="60"/>
      <c r="S45" s="61"/>
      <c r="T45" s="59"/>
      <c r="U45" s="60"/>
      <c r="V45" s="61"/>
    </row>
    <row r="46" spans="1:22" ht="15" customHeight="1">
      <c r="A46" s="103" t="s">
        <v>73</v>
      </c>
      <c r="B46" s="104" t="s">
        <v>74</v>
      </c>
      <c r="C46" s="105"/>
      <c r="D46" s="118"/>
      <c r="E46" s="119"/>
      <c r="F46" s="120"/>
      <c r="G46" s="58"/>
      <c r="H46" s="59"/>
      <c r="I46" s="60"/>
      <c r="J46" s="61"/>
      <c r="K46" s="59"/>
      <c r="L46" s="60"/>
      <c r="M46" s="61"/>
      <c r="N46" s="59"/>
      <c r="O46" s="60"/>
      <c r="P46" s="61"/>
      <c r="Q46" s="59"/>
      <c r="R46" s="60"/>
      <c r="S46" s="61"/>
      <c r="T46" s="59"/>
      <c r="U46" s="60"/>
      <c r="V46" s="61"/>
    </row>
    <row r="47" spans="1:22" ht="15" customHeight="1" thickBot="1">
      <c r="A47" s="70" t="s">
        <v>75</v>
      </c>
      <c r="B47" s="71" t="s">
        <v>76</v>
      </c>
      <c r="C47" s="72"/>
      <c r="D47" s="121"/>
      <c r="E47" s="122"/>
      <c r="F47" s="123"/>
      <c r="G47" s="58"/>
      <c r="H47" s="59"/>
      <c r="I47" s="60"/>
      <c r="J47" s="61"/>
      <c r="K47" s="59"/>
      <c r="L47" s="60"/>
      <c r="M47" s="61"/>
      <c r="N47" s="59"/>
      <c r="O47" s="60"/>
      <c r="P47" s="61"/>
      <c r="Q47" s="59"/>
      <c r="R47" s="60"/>
      <c r="S47" s="61"/>
      <c r="T47" s="59"/>
      <c r="U47" s="60"/>
      <c r="V47" s="61"/>
    </row>
    <row r="48" spans="1:22" ht="15" customHeight="1" thickBot="1">
      <c r="A48" s="86" t="str">
        <f>IFERROR((#REF!+D48+E48+F48)/#REF!,"")</f>
        <v/>
      </c>
      <c r="B48" s="87" t="s">
        <v>77</v>
      </c>
      <c r="C48" s="88"/>
      <c r="D48" s="89">
        <f>SUM(D43:D47)</f>
        <v>0</v>
      </c>
      <c r="E48" s="89">
        <f>SUM(E43:E47)</f>
        <v>0</v>
      </c>
      <c r="F48" s="90">
        <f>SUM(F43:F47)</f>
        <v>0</v>
      </c>
      <c r="G48" s="58"/>
      <c r="H48" s="59"/>
      <c r="I48" s="60"/>
      <c r="J48" s="61"/>
      <c r="K48" s="59"/>
      <c r="L48" s="60"/>
      <c r="M48" s="61"/>
      <c r="N48" s="59"/>
      <c r="O48" s="60"/>
      <c r="P48" s="61"/>
      <c r="Q48" s="59"/>
      <c r="R48" s="60"/>
      <c r="S48" s="61"/>
      <c r="T48" s="59"/>
      <c r="U48" s="60"/>
      <c r="V48" s="61"/>
    </row>
    <row r="49" spans="1:134" ht="15" customHeight="1">
      <c r="A49" s="112" t="s">
        <v>78</v>
      </c>
      <c r="B49" s="124" t="s">
        <v>79</v>
      </c>
      <c r="C49" s="125"/>
      <c r="D49" s="56"/>
      <c r="E49" s="56"/>
      <c r="F49" s="57"/>
      <c r="G49" s="58"/>
      <c r="H49" s="59"/>
      <c r="I49" s="60"/>
      <c r="J49" s="61"/>
      <c r="K49" s="59"/>
      <c r="L49" s="60"/>
      <c r="M49" s="61"/>
      <c r="N49" s="59"/>
      <c r="O49" s="60"/>
      <c r="P49" s="61"/>
      <c r="Q49" s="59"/>
      <c r="R49" s="60"/>
      <c r="S49" s="61"/>
      <c r="T49" s="59"/>
      <c r="U49" s="60"/>
      <c r="V49" s="61"/>
    </row>
    <row r="50" spans="1:134" ht="15" customHeight="1">
      <c r="A50" s="97" t="s">
        <v>80</v>
      </c>
      <c r="B50" s="94" t="s">
        <v>81</v>
      </c>
      <c r="C50" s="95"/>
      <c r="D50" s="84"/>
      <c r="E50" s="96"/>
      <c r="F50" s="85"/>
      <c r="G50" s="58"/>
      <c r="H50" s="59"/>
      <c r="I50" s="60"/>
      <c r="J50" s="61"/>
      <c r="K50" s="59"/>
      <c r="L50" s="60"/>
      <c r="M50" s="61"/>
      <c r="N50" s="59"/>
      <c r="O50" s="60"/>
      <c r="P50" s="61"/>
      <c r="Q50" s="59"/>
      <c r="R50" s="60"/>
      <c r="S50" s="61"/>
      <c r="T50" s="59"/>
      <c r="U50" s="60"/>
      <c r="V50" s="61"/>
    </row>
    <row r="51" spans="1:134" ht="15" customHeight="1">
      <c r="A51" s="97" t="s">
        <v>82</v>
      </c>
      <c r="B51" s="94" t="s">
        <v>83</v>
      </c>
      <c r="C51" s="95"/>
      <c r="D51" s="84"/>
      <c r="E51" s="96"/>
      <c r="F51" s="85"/>
      <c r="G51" s="58"/>
      <c r="H51" s="59"/>
      <c r="I51" s="60"/>
      <c r="J51" s="61"/>
      <c r="K51" s="59"/>
      <c r="L51" s="60"/>
      <c r="M51" s="61"/>
      <c r="N51" s="59"/>
      <c r="O51" s="60"/>
      <c r="P51" s="61"/>
      <c r="Q51" s="59"/>
      <c r="R51" s="60"/>
      <c r="S51" s="61"/>
      <c r="T51" s="59"/>
      <c r="U51" s="60"/>
      <c r="V51" s="61"/>
    </row>
    <row r="52" spans="1:134" ht="15" customHeight="1">
      <c r="A52" s="97" t="s">
        <v>84</v>
      </c>
      <c r="B52" s="94" t="s">
        <v>85</v>
      </c>
      <c r="C52" s="95"/>
      <c r="D52" s="84"/>
      <c r="E52" s="96"/>
      <c r="F52" s="85"/>
      <c r="G52" s="58"/>
      <c r="H52" s="59"/>
      <c r="I52" s="60"/>
      <c r="J52" s="61"/>
      <c r="K52" s="59"/>
      <c r="L52" s="60"/>
      <c r="M52" s="61"/>
      <c r="N52" s="59"/>
      <c r="O52" s="60"/>
      <c r="P52" s="61"/>
      <c r="Q52" s="59"/>
      <c r="R52" s="60"/>
      <c r="S52" s="61"/>
      <c r="T52" s="59"/>
      <c r="U52" s="60"/>
      <c r="V52" s="61"/>
    </row>
    <row r="53" spans="1:134" ht="15" customHeight="1">
      <c r="A53" s="97" t="s">
        <v>86</v>
      </c>
      <c r="B53" s="94" t="s">
        <v>87</v>
      </c>
      <c r="C53" s="95"/>
      <c r="D53" s="67"/>
      <c r="E53" s="68"/>
      <c r="F53" s="69"/>
      <c r="G53" s="58"/>
      <c r="H53" s="59"/>
      <c r="I53" s="60"/>
      <c r="J53" s="61"/>
      <c r="K53" s="59"/>
      <c r="L53" s="60"/>
      <c r="M53" s="61"/>
      <c r="N53" s="59"/>
      <c r="O53" s="60"/>
      <c r="P53" s="61"/>
      <c r="Q53" s="59"/>
      <c r="R53" s="60"/>
      <c r="S53" s="61"/>
      <c r="T53" s="59"/>
      <c r="U53" s="60"/>
      <c r="V53" s="61"/>
    </row>
    <row r="54" spans="1:134" ht="15" customHeight="1" thickBot="1">
      <c r="A54" s="70" t="s">
        <v>88</v>
      </c>
      <c r="B54" s="71" t="s">
        <v>89</v>
      </c>
      <c r="C54" s="126"/>
      <c r="D54" s="127"/>
      <c r="E54" s="128"/>
      <c r="F54" s="129"/>
      <c r="G54" s="58"/>
      <c r="H54" s="59"/>
      <c r="I54" s="60"/>
      <c r="J54" s="61"/>
      <c r="K54" s="59"/>
      <c r="L54" s="60"/>
      <c r="M54" s="61"/>
      <c r="N54" s="59"/>
      <c r="O54" s="60"/>
      <c r="P54" s="61"/>
      <c r="Q54" s="59"/>
      <c r="R54" s="60"/>
      <c r="S54" s="61"/>
      <c r="T54" s="59"/>
      <c r="U54" s="60"/>
      <c r="V54" s="61"/>
    </row>
    <row r="55" spans="1:134" ht="15" customHeight="1" thickBot="1">
      <c r="A55" s="86" t="str">
        <f>IFERROR((#REF!+D55+E55+F55)/#REF!,"")</f>
        <v/>
      </c>
      <c r="B55" s="87" t="s">
        <v>90</v>
      </c>
      <c r="C55" s="88"/>
      <c r="D55" s="130">
        <f>SUM(D50:D54)</f>
        <v>0</v>
      </c>
      <c r="E55" s="130">
        <f>SUM(E50:E54)</f>
        <v>0</v>
      </c>
      <c r="F55" s="131">
        <f>SUM(F50:F54)</f>
        <v>0</v>
      </c>
      <c r="G55" s="58"/>
      <c r="H55" s="59"/>
      <c r="I55" s="60"/>
      <c r="J55" s="61"/>
      <c r="K55" s="59"/>
      <c r="L55" s="60"/>
      <c r="M55" s="61"/>
      <c r="N55" s="59"/>
      <c r="O55" s="60"/>
      <c r="P55" s="61"/>
      <c r="Q55" s="59"/>
      <c r="R55" s="60"/>
      <c r="S55" s="61"/>
      <c r="T55" s="59"/>
      <c r="U55" s="60"/>
      <c r="V55" s="61"/>
    </row>
    <row r="56" spans="1:134" ht="15" customHeight="1">
      <c r="A56" s="112" t="s">
        <v>91</v>
      </c>
      <c r="B56" s="132" t="s">
        <v>92</v>
      </c>
      <c r="C56" s="125"/>
      <c r="D56" s="82"/>
      <c r="E56" s="82"/>
      <c r="F56" s="83"/>
      <c r="G56" s="58"/>
      <c r="H56" s="59"/>
      <c r="I56" s="60"/>
      <c r="J56" s="61"/>
      <c r="K56" s="59"/>
      <c r="L56" s="60"/>
      <c r="M56" s="61"/>
      <c r="N56" s="59"/>
      <c r="O56" s="60"/>
      <c r="P56" s="61"/>
      <c r="Q56" s="59"/>
      <c r="R56" s="60"/>
      <c r="S56" s="61"/>
      <c r="T56" s="59"/>
      <c r="U56" s="60"/>
      <c r="V56" s="61"/>
    </row>
    <row r="57" spans="1:134" s="140" customFormat="1">
      <c r="A57" s="93" t="s">
        <v>93</v>
      </c>
      <c r="B57" s="94" t="s">
        <v>94</v>
      </c>
      <c r="C57" s="133"/>
      <c r="D57" s="134"/>
      <c r="E57" s="135"/>
      <c r="F57" s="136"/>
      <c r="G57" s="137"/>
      <c r="H57" s="3"/>
      <c r="I57" s="4"/>
      <c r="J57" s="4"/>
      <c r="K57" s="3"/>
      <c r="L57" s="4"/>
      <c r="M57" s="4"/>
      <c r="N57" s="3"/>
      <c r="O57" s="4"/>
      <c r="P57" s="4"/>
      <c r="Q57" s="3"/>
      <c r="R57" s="4"/>
      <c r="S57" s="4"/>
      <c r="T57" s="3"/>
      <c r="U57" s="4"/>
      <c r="V57" s="4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138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  <c r="CP57" s="139"/>
      <c r="CQ57" s="139"/>
      <c r="CR57" s="139"/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39"/>
      <c r="DE57" s="139"/>
      <c r="DF57" s="139"/>
      <c r="DG57" s="139"/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</row>
    <row r="58" spans="1:134" ht="15" customHeight="1">
      <c r="A58" s="93" t="s">
        <v>95</v>
      </c>
      <c r="B58" s="94" t="s">
        <v>96</v>
      </c>
      <c r="C58" s="95"/>
      <c r="D58" s="84"/>
      <c r="E58" s="96"/>
      <c r="F58" s="85"/>
      <c r="G58" s="58"/>
      <c r="H58" s="59"/>
      <c r="I58" s="60"/>
      <c r="J58" s="61"/>
      <c r="K58" s="59"/>
      <c r="L58" s="60"/>
      <c r="M58" s="61"/>
      <c r="N58" s="59"/>
      <c r="O58" s="60"/>
      <c r="P58" s="61"/>
      <c r="Q58" s="59"/>
      <c r="R58" s="60"/>
      <c r="S58" s="61"/>
      <c r="T58" s="59"/>
      <c r="U58" s="60"/>
      <c r="V58" s="61"/>
    </row>
    <row r="59" spans="1:134" ht="15" customHeight="1">
      <c r="A59" s="97" t="s">
        <v>97</v>
      </c>
      <c r="B59" s="94" t="s">
        <v>98</v>
      </c>
      <c r="C59" s="95"/>
      <c r="D59" s="84"/>
      <c r="E59" s="96"/>
      <c r="F59" s="85"/>
      <c r="G59" s="58"/>
      <c r="H59" s="59"/>
      <c r="I59" s="60"/>
      <c r="J59" s="61"/>
      <c r="K59" s="59"/>
      <c r="L59" s="60"/>
      <c r="M59" s="61"/>
      <c r="N59" s="59"/>
      <c r="O59" s="60"/>
      <c r="P59" s="61"/>
      <c r="Q59" s="59"/>
      <c r="R59" s="60"/>
      <c r="S59" s="61"/>
      <c r="T59" s="59"/>
      <c r="U59" s="60"/>
      <c r="V59" s="61"/>
    </row>
    <row r="60" spans="1:134" ht="15" customHeight="1">
      <c r="A60" s="97" t="s">
        <v>99</v>
      </c>
      <c r="B60" s="94" t="s">
        <v>100</v>
      </c>
      <c r="C60" s="95"/>
      <c r="D60" s="84"/>
      <c r="E60" s="96"/>
      <c r="F60" s="85"/>
      <c r="G60" s="58"/>
      <c r="H60" s="59"/>
      <c r="I60" s="60"/>
      <c r="J60" s="61"/>
      <c r="K60" s="59"/>
      <c r="L60" s="60"/>
      <c r="M60" s="61"/>
      <c r="N60" s="59"/>
      <c r="O60" s="60"/>
      <c r="P60" s="61"/>
      <c r="Q60" s="59"/>
      <c r="R60" s="60"/>
      <c r="S60" s="61"/>
      <c r="T60" s="59"/>
      <c r="U60" s="60"/>
      <c r="V60" s="61"/>
    </row>
    <row r="61" spans="1:134" ht="15" customHeight="1">
      <c r="A61" s="97" t="s">
        <v>101</v>
      </c>
      <c r="B61" s="94" t="s">
        <v>102</v>
      </c>
      <c r="C61" s="95"/>
      <c r="D61" s="84"/>
      <c r="E61" s="96"/>
      <c r="F61" s="85"/>
      <c r="G61" s="58"/>
      <c r="H61" s="59"/>
      <c r="I61" s="60"/>
      <c r="J61" s="61"/>
      <c r="K61" s="59"/>
      <c r="L61" s="60"/>
      <c r="M61" s="61"/>
      <c r="N61" s="59"/>
      <c r="O61" s="60"/>
      <c r="P61" s="61"/>
      <c r="Q61" s="59"/>
      <c r="R61" s="60"/>
      <c r="S61" s="61"/>
      <c r="T61" s="59"/>
      <c r="U61" s="60"/>
      <c r="V61" s="61"/>
    </row>
    <row r="62" spans="1:134" ht="15" customHeight="1">
      <c r="A62" s="97" t="s">
        <v>103</v>
      </c>
      <c r="B62" s="94" t="s">
        <v>104</v>
      </c>
      <c r="C62" s="95"/>
      <c r="D62" s="84"/>
      <c r="E62" s="96"/>
      <c r="F62" s="85"/>
      <c r="G62" s="58"/>
      <c r="H62" s="59"/>
      <c r="I62" s="60"/>
      <c r="J62" s="61"/>
      <c r="K62" s="59"/>
      <c r="L62" s="60"/>
      <c r="M62" s="61"/>
      <c r="N62" s="59"/>
      <c r="O62" s="60"/>
      <c r="P62" s="61"/>
      <c r="Q62" s="59"/>
      <c r="R62" s="60"/>
      <c r="S62" s="61"/>
      <c r="T62" s="59"/>
      <c r="U62" s="60"/>
      <c r="V62" s="61"/>
    </row>
    <row r="63" spans="1:134" ht="15" customHeight="1">
      <c r="A63" s="97" t="s">
        <v>105</v>
      </c>
      <c r="B63" s="94" t="s">
        <v>106</v>
      </c>
      <c r="C63" s="95"/>
      <c r="D63" s="84"/>
      <c r="E63" s="96"/>
      <c r="F63" s="85"/>
      <c r="G63" s="58"/>
      <c r="H63" s="59"/>
      <c r="I63" s="60"/>
      <c r="J63" s="61"/>
      <c r="K63" s="59"/>
      <c r="L63" s="60"/>
      <c r="M63" s="61"/>
      <c r="N63" s="59"/>
      <c r="O63" s="60"/>
      <c r="P63" s="61"/>
      <c r="Q63" s="59"/>
      <c r="R63" s="60"/>
      <c r="S63" s="61"/>
      <c r="T63" s="59"/>
      <c r="U63" s="60"/>
      <c r="V63" s="61"/>
    </row>
    <row r="64" spans="1:134" ht="15" customHeight="1">
      <c r="A64" s="97" t="s">
        <v>107</v>
      </c>
      <c r="B64" s="94" t="s">
        <v>108</v>
      </c>
      <c r="C64" s="95"/>
      <c r="D64" s="84"/>
      <c r="E64" s="96"/>
      <c r="F64" s="85"/>
      <c r="G64" s="58"/>
      <c r="H64" s="59"/>
      <c r="I64" s="60"/>
      <c r="J64" s="61"/>
      <c r="K64" s="59"/>
      <c r="L64" s="60"/>
      <c r="M64" s="61"/>
      <c r="N64" s="59"/>
      <c r="O64" s="60"/>
      <c r="P64" s="61"/>
      <c r="Q64" s="59"/>
      <c r="R64" s="60"/>
      <c r="S64" s="61"/>
      <c r="T64" s="59"/>
      <c r="U64" s="60"/>
      <c r="V64" s="61"/>
    </row>
    <row r="65" spans="1:134" ht="15" customHeight="1">
      <c r="A65" s="97" t="s">
        <v>107</v>
      </c>
      <c r="B65" s="94" t="s">
        <v>109</v>
      </c>
      <c r="C65" s="95"/>
      <c r="D65" s="84"/>
      <c r="E65" s="96"/>
      <c r="F65" s="85"/>
      <c r="G65" s="58"/>
      <c r="H65" s="59"/>
      <c r="I65" s="60"/>
      <c r="J65" s="61"/>
      <c r="K65" s="59"/>
      <c r="L65" s="60"/>
      <c r="M65" s="61"/>
      <c r="N65" s="59"/>
      <c r="O65" s="60"/>
      <c r="P65" s="61"/>
      <c r="Q65" s="59"/>
      <c r="R65" s="60"/>
      <c r="S65" s="61"/>
      <c r="T65" s="59"/>
      <c r="U65" s="60"/>
      <c r="V65" s="61"/>
    </row>
    <row r="66" spans="1:134" ht="15" customHeight="1">
      <c r="A66" s="141" t="s">
        <v>110</v>
      </c>
      <c r="B66" s="104" t="s">
        <v>111</v>
      </c>
      <c r="C66" s="105"/>
      <c r="D66" s="106"/>
      <c r="E66" s="107"/>
      <c r="F66" s="108"/>
      <c r="G66" s="58"/>
      <c r="H66" s="59"/>
      <c r="I66" s="60"/>
      <c r="J66" s="61"/>
      <c r="K66" s="59"/>
      <c r="L66" s="60"/>
      <c r="M66" s="61"/>
      <c r="N66" s="59"/>
      <c r="O66" s="60"/>
      <c r="P66" s="61"/>
      <c r="Q66" s="59"/>
      <c r="R66" s="60"/>
      <c r="S66" s="61"/>
      <c r="T66" s="59"/>
      <c r="U66" s="60"/>
      <c r="V66" s="61"/>
    </row>
    <row r="67" spans="1:134" ht="15" customHeight="1">
      <c r="A67" s="97" t="s">
        <v>112</v>
      </c>
      <c r="B67" s="94" t="s">
        <v>113</v>
      </c>
      <c r="C67" s="95"/>
      <c r="D67" s="100"/>
      <c r="E67" s="101"/>
      <c r="F67" s="102"/>
      <c r="G67" s="58"/>
      <c r="H67" s="59"/>
      <c r="I67" s="60"/>
      <c r="J67" s="61"/>
      <c r="K67" s="59"/>
      <c r="L67" s="60"/>
      <c r="M67" s="61"/>
      <c r="N67" s="59"/>
      <c r="O67" s="60"/>
      <c r="P67" s="61"/>
      <c r="Q67" s="59"/>
      <c r="R67" s="60"/>
      <c r="S67" s="61"/>
      <c r="T67" s="59"/>
      <c r="U67" s="60"/>
      <c r="V67" s="61"/>
    </row>
    <row r="68" spans="1:134" ht="15" customHeight="1">
      <c r="A68" s="97" t="s">
        <v>114</v>
      </c>
      <c r="B68" s="94" t="s">
        <v>115</v>
      </c>
      <c r="C68" s="95"/>
      <c r="D68" s="100"/>
      <c r="E68" s="101"/>
      <c r="F68" s="102"/>
      <c r="G68" s="58"/>
      <c r="H68" s="59"/>
      <c r="I68" s="60"/>
      <c r="J68" s="61"/>
      <c r="K68" s="59"/>
      <c r="L68" s="60"/>
      <c r="M68" s="61"/>
      <c r="N68" s="59"/>
      <c r="O68" s="60"/>
      <c r="P68" s="61"/>
      <c r="Q68" s="59"/>
      <c r="R68" s="60"/>
      <c r="S68" s="61"/>
      <c r="T68" s="59"/>
      <c r="U68" s="60"/>
      <c r="V68" s="61"/>
    </row>
    <row r="69" spans="1:134" ht="15" customHeight="1">
      <c r="A69" s="97" t="s">
        <v>116</v>
      </c>
      <c r="B69" s="94" t="s">
        <v>117</v>
      </c>
      <c r="C69" s="95"/>
      <c r="D69" s="100"/>
      <c r="E69" s="101"/>
      <c r="F69" s="102"/>
      <c r="G69" s="58"/>
      <c r="H69" s="59"/>
      <c r="I69" s="60"/>
      <c r="J69" s="61"/>
      <c r="K69" s="59"/>
      <c r="L69" s="60"/>
      <c r="M69" s="61"/>
      <c r="N69" s="59"/>
      <c r="O69" s="60"/>
      <c r="P69" s="61"/>
      <c r="Q69" s="59"/>
      <c r="R69" s="60"/>
      <c r="S69" s="61"/>
      <c r="T69" s="59"/>
      <c r="U69" s="60"/>
      <c r="V69" s="61"/>
    </row>
    <row r="70" spans="1:134" ht="15" customHeight="1" thickBot="1">
      <c r="A70" s="142" t="s">
        <v>118</v>
      </c>
      <c r="B70" s="71" t="s">
        <v>119</v>
      </c>
      <c r="C70" s="72"/>
      <c r="D70" s="109"/>
      <c r="E70" s="110"/>
      <c r="F70" s="111">
        <v>2500</v>
      </c>
      <c r="G70" s="58"/>
      <c r="H70" s="59"/>
      <c r="I70" s="60"/>
      <c r="J70" s="61"/>
      <c r="K70" s="59"/>
      <c r="L70" s="60"/>
      <c r="M70" s="61"/>
      <c r="N70" s="59"/>
      <c r="O70" s="60"/>
      <c r="P70" s="61"/>
      <c r="Q70" s="59"/>
      <c r="R70" s="60"/>
      <c r="S70" s="61"/>
      <c r="T70" s="59"/>
      <c r="U70" s="60"/>
      <c r="V70" s="61"/>
    </row>
    <row r="71" spans="1:134" s="63" customFormat="1" ht="15" customHeight="1" thickBot="1">
      <c r="A71" s="76" t="str">
        <f>IFERROR((#REF!+D71+E71+F71)/#REF!,"")</f>
        <v/>
      </c>
      <c r="B71" s="77" t="s">
        <v>120</v>
      </c>
      <c r="C71" s="78"/>
      <c r="D71" s="143">
        <f>SUM(D57:D70)</f>
        <v>0</v>
      </c>
      <c r="E71" s="143">
        <f>SUM(E57:E70)</f>
        <v>0</v>
      </c>
      <c r="F71" s="144">
        <f>SUM(F57:F70)</f>
        <v>2500</v>
      </c>
      <c r="G71" s="58"/>
      <c r="H71" s="59"/>
      <c r="I71" s="60"/>
      <c r="J71" s="61"/>
      <c r="K71" s="59"/>
      <c r="L71" s="60"/>
      <c r="M71" s="61"/>
      <c r="N71" s="59"/>
      <c r="O71" s="60"/>
      <c r="P71" s="61"/>
      <c r="Q71" s="59"/>
      <c r="R71" s="60"/>
      <c r="S71" s="61"/>
      <c r="T71" s="59"/>
      <c r="U71" s="60"/>
      <c r="V71" s="61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</row>
    <row r="72" spans="1:134" ht="15" customHeight="1">
      <c r="A72" s="112" t="s">
        <v>121</v>
      </c>
      <c r="B72" s="113" t="s">
        <v>122</v>
      </c>
      <c r="C72" s="125"/>
      <c r="D72" s="56"/>
      <c r="E72" s="56"/>
      <c r="F72" s="57"/>
      <c r="G72" s="58"/>
      <c r="H72" s="59"/>
      <c r="I72" s="60"/>
      <c r="J72" s="61"/>
      <c r="K72" s="59"/>
      <c r="L72" s="60"/>
      <c r="M72" s="61"/>
      <c r="N72" s="59"/>
      <c r="O72" s="60"/>
      <c r="P72" s="61"/>
      <c r="Q72" s="59"/>
      <c r="R72" s="60"/>
      <c r="S72" s="61"/>
      <c r="T72" s="59"/>
      <c r="U72" s="60"/>
      <c r="V72" s="61"/>
    </row>
    <row r="73" spans="1:134" ht="15" customHeight="1">
      <c r="A73" s="97" t="s">
        <v>123</v>
      </c>
      <c r="B73" s="94" t="s">
        <v>124</v>
      </c>
      <c r="C73" s="95"/>
      <c r="D73" s="84"/>
      <c r="E73" s="145"/>
      <c r="F73" s="85"/>
      <c r="G73" s="58"/>
      <c r="H73" s="59"/>
      <c r="I73" s="60"/>
      <c r="J73" s="61"/>
      <c r="K73" s="59"/>
      <c r="L73" s="60"/>
      <c r="M73" s="61"/>
      <c r="N73" s="59"/>
      <c r="O73" s="60"/>
      <c r="P73" s="61"/>
      <c r="Q73" s="59"/>
      <c r="R73" s="60"/>
      <c r="S73" s="61"/>
      <c r="T73" s="59"/>
      <c r="U73" s="60"/>
      <c r="V73" s="61"/>
    </row>
    <row r="74" spans="1:134" ht="15" customHeight="1">
      <c r="A74" s="97" t="s">
        <v>125</v>
      </c>
      <c r="B74" s="94" t="s">
        <v>126</v>
      </c>
      <c r="C74" s="95"/>
      <c r="D74" s="84"/>
      <c r="E74" s="145"/>
      <c r="F74" s="85"/>
      <c r="G74" s="58"/>
      <c r="H74" s="59"/>
      <c r="I74" s="60"/>
      <c r="J74" s="61"/>
      <c r="K74" s="59"/>
      <c r="L74" s="60"/>
      <c r="M74" s="61"/>
      <c r="N74" s="59"/>
      <c r="O74" s="60"/>
      <c r="P74" s="61"/>
      <c r="Q74" s="59"/>
      <c r="R74" s="60"/>
      <c r="S74" s="61"/>
      <c r="T74" s="59"/>
      <c r="U74" s="60"/>
      <c r="V74" s="61"/>
    </row>
    <row r="75" spans="1:134" ht="15" customHeight="1">
      <c r="A75" s="97" t="s">
        <v>127</v>
      </c>
      <c r="B75" s="94" t="s">
        <v>128</v>
      </c>
      <c r="C75" s="95"/>
      <c r="D75" s="84"/>
      <c r="E75" s="145"/>
      <c r="F75" s="85"/>
      <c r="G75" s="58"/>
      <c r="H75" s="59"/>
      <c r="I75" s="60"/>
      <c r="J75" s="61"/>
      <c r="K75" s="59"/>
      <c r="L75" s="60"/>
      <c r="M75" s="61"/>
      <c r="N75" s="59"/>
      <c r="O75" s="60"/>
      <c r="P75" s="61"/>
      <c r="Q75" s="59"/>
      <c r="R75" s="60"/>
      <c r="S75" s="61"/>
      <c r="T75" s="59"/>
      <c r="U75" s="60"/>
      <c r="V75" s="61"/>
    </row>
    <row r="76" spans="1:134" ht="15" customHeight="1">
      <c r="A76" s="97" t="s">
        <v>129</v>
      </c>
      <c r="B76" s="94" t="s">
        <v>130</v>
      </c>
      <c r="C76" s="95"/>
      <c r="D76" s="84"/>
      <c r="E76" s="145"/>
      <c r="F76" s="85"/>
      <c r="G76" s="58"/>
      <c r="H76" s="59"/>
      <c r="I76" s="60"/>
      <c r="J76" s="61"/>
      <c r="K76" s="59"/>
      <c r="L76" s="60"/>
      <c r="M76" s="61"/>
      <c r="N76" s="59"/>
      <c r="O76" s="60"/>
      <c r="P76" s="61"/>
      <c r="Q76" s="59"/>
      <c r="R76" s="60"/>
      <c r="S76" s="61"/>
      <c r="T76" s="59"/>
      <c r="U76" s="60"/>
      <c r="V76" s="61"/>
    </row>
    <row r="77" spans="1:134" ht="15" customHeight="1">
      <c r="A77" s="97" t="s">
        <v>131</v>
      </c>
      <c r="B77" s="94" t="s">
        <v>132</v>
      </c>
      <c r="C77" s="95"/>
      <c r="D77" s="84"/>
      <c r="E77" s="145"/>
      <c r="F77" s="85"/>
      <c r="G77" s="58"/>
      <c r="H77" s="59"/>
      <c r="I77" s="60"/>
      <c r="J77" s="61"/>
      <c r="K77" s="59"/>
      <c r="L77" s="60"/>
      <c r="M77" s="61"/>
      <c r="N77" s="59"/>
      <c r="O77" s="60"/>
      <c r="P77" s="61"/>
      <c r="Q77" s="59"/>
      <c r="R77" s="60"/>
      <c r="S77" s="61"/>
      <c r="T77" s="59"/>
      <c r="U77" s="60"/>
      <c r="V77" s="61"/>
    </row>
    <row r="78" spans="1:134" ht="15" customHeight="1">
      <c r="A78" s="97" t="s">
        <v>133</v>
      </c>
      <c r="B78" s="94" t="s">
        <v>134</v>
      </c>
      <c r="C78" s="95"/>
      <c r="D78" s="84"/>
      <c r="E78" s="145"/>
      <c r="F78" s="85"/>
      <c r="G78" s="58"/>
      <c r="H78" s="59"/>
      <c r="I78" s="60"/>
      <c r="J78" s="61"/>
      <c r="K78" s="59"/>
      <c r="L78" s="60"/>
      <c r="M78" s="61"/>
      <c r="N78" s="59"/>
      <c r="O78" s="60"/>
      <c r="P78" s="61"/>
      <c r="Q78" s="59"/>
      <c r="R78" s="60"/>
      <c r="S78" s="61"/>
      <c r="T78" s="59"/>
      <c r="U78" s="60"/>
      <c r="V78" s="61"/>
    </row>
    <row r="79" spans="1:134" ht="15" customHeight="1">
      <c r="A79" s="97" t="s">
        <v>135</v>
      </c>
      <c r="B79" s="94" t="s">
        <v>136</v>
      </c>
      <c r="C79" s="95"/>
      <c r="D79" s="84"/>
      <c r="E79" s="145"/>
      <c r="F79" s="85"/>
      <c r="G79" s="58"/>
      <c r="H79" s="59"/>
      <c r="I79" s="60"/>
      <c r="J79" s="61"/>
      <c r="K79" s="59"/>
      <c r="L79" s="60"/>
      <c r="M79" s="61"/>
      <c r="N79" s="59"/>
      <c r="O79" s="60"/>
      <c r="P79" s="61"/>
      <c r="Q79" s="59"/>
      <c r="R79" s="60"/>
      <c r="S79" s="61"/>
      <c r="T79" s="59"/>
      <c r="U79" s="60"/>
      <c r="V79" s="61"/>
    </row>
    <row r="80" spans="1:134" ht="15" customHeight="1">
      <c r="A80" s="97" t="s">
        <v>137</v>
      </c>
      <c r="B80" s="94" t="s">
        <v>138</v>
      </c>
      <c r="C80" s="95"/>
      <c r="D80" s="84"/>
      <c r="E80" s="145"/>
      <c r="F80" s="85"/>
      <c r="G80" s="58"/>
      <c r="H80" s="59"/>
      <c r="I80" s="60"/>
      <c r="J80" s="61"/>
      <c r="K80" s="59"/>
      <c r="L80" s="60"/>
      <c r="M80" s="61"/>
      <c r="N80" s="59"/>
      <c r="O80" s="60"/>
      <c r="P80" s="61"/>
      <c r="Q80" s="59"/>
      <c r="R80" s="60"/>
      <c r="S80" s="61"/>
      <c r="T80" s="59"/>
      <c r="U80" s="60"/>
      <c r="V80" s="61"/>
    </row>
    <row r="81" spans="1:134" ht="15" customHeight="1">
      <c r="A81" s="97" t="s">
        <v>139</v>
      </c>
      <c r="B81" s="94" t="s">
        <v>140</v>
      </c>
      <c r="C81" s="95"/>
      <c r="D81" s="100"/>
      <c r="E81" s="146"/>
      <c r="F81" s="102"/>
      <c r="G81" s="58"/>
      <c r="H81" s="59"/>
      <c r="I81" s="60"/>
      <c r="J81" s="61"/>
      <c r="K81" s="59"/>
      <c r="L81" s="60"/>
      <c r="M81" s="61"/>
      <c r="N81" s="59"/>
      <c r="O81" s="60"/>
      <c r="P81" s="61"/>
      <c r="Q81" s="59"/>
      <c r="R81" s="60"/>
      <c r="S81" s="61"/>
      <c r="T81" s="59"/>
      <c r="U81" s="60"/>
      <c r="V81" s="61"/>
    </row>
    <row r="82" spans="1:134" s="63" customFormat="1" ht="15" customHeight="1" thickBot="1">
      <c r="A82" s="142" t="s">
        <v>141</v>
      </c>
      <c r="B82" s="71" t="s">
        <v>142</v>
      </c>
      <c r="C82" s="72"/>
      <c r="D82" s="73"/>
      <c r="E82" s="147"/>
      <c r="F82" s="75"/>
      <c r="G82" s="58"/>
      <c r="H82" s="59"/>
      <c r="I82" s="60"/>
      <c r="J82" s="61"/>
      <c r="K82" s="59"/>
      <c r="L82" s="60"/>
      <c r="M82" s="61"/>
      <c r="N82" s="59"/>
      <c r="O82" s="60"/>
      <c r="P82" s="61"/>
      <c r="Q82" s="59"/>
      <c r="R82" s="60"/>
      <c r="S82" s="61"/>
      <c r="T82" s="59"/>
      <c r="U82" s="60"/>
      <c r="V82" s="61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</row>
    <row r="83" spans="1:134" s="63" customFormat="1" ht="15" customHeight="1" thickBot="1">
      <c r="A83" s="76" t="str">
        <f>IFERROR((#REF!+D83+E83+F83)/#REF!,"")</f>
        <v/>
      </c>
      <c r="B83" s="77" t="s">
        <v>143</v>
      </c>
      <c r="C83" s="78"/>
      <c r="D83" s="143">
        <f>SUM(D73:D82)</f>
        <v>0</v>
      </c>
      <c r="E83" s="143">
        <f>SUM(E73:E82)</f>
        <v>0</v>
      </c>
      <c r="F83" s="144">
        <f>SUM(F73:F82)</f>
        <v>0</v>
      </c>
      <c r="G83" s="58"/>
      <c r="H83" s="59"/>
      <c r="I83" s="60"/>
      <c r="J83" s="61"/>
      <c r="K83" s="59"/>
      <c r="L83" s="60"/>
      <c r="M83" s="61"/>
      <c r="N83" s="59"/>
      <c r="O83" s="60"/>
      <c r="P83" s="61"/>
      <c r="Q83" s="59"/>
      <c r="R83" s="60"/>
      <c r="S83" s="61"/>
      <c r="T83" s="59"/>
      <c r="U83" s="60"/>
      <c r="V83" s="61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</row>
    <row r="84" spans="1:134" ht="15" customHeight="1">
      <c r="A84" s="112" t="s">
        <v>144</v>
      </c>
      <c r="B84" s="113" t="s">
        <v>145</v>
      </c>
      <c r="C84" s="125"/>
      <c r="D84" s="56"/>
      <c r="E84" s="56"/>
      <c r="F84" s="57"/>
      <c r="G84" s="58"/>
      <c r="H84" s="59"/>
      <c r="I84" s="60"/>
      <c r="J84" s="61"/>
      <c r="K84" s="59"/>
      <c r="L84" s="60"/>
      <c r="M84" s="61"/>
      <c r="N84" s="59"/>
      <c r="O84" s="60"/>
      <c r="P84" s="61"/>
      <c r="Q84" s="59"/>
      <c r="R84" s="60"/>
      <c r="S84" s="61"/>
      <c r="T84" s="59"/>
      <c r="U84" s="60"/>
      <c r="V84" s="61"/>
    </row>
    <row r="85" spans="1:134" ht="15" customHeight="1">
      <c r="A85" s="97" t="s">
        <v>146</v>
      </c>
      <c r="B85" s="94" t="s">
        <v>147</v>
      </c>
      <c r="C85" s="95"/>
      <c r="D85" s="84"/>
      <c r="E85" s="96"/>
      <c r="F85" s="85"/>
      <c r="G85" s="58"/>
      <c r="H85" s="59"/>
      <c r="I85" s="60"/>
      <c r="J85" s="61"/>
      <c r="K85" s="59"/>
      <c r="L85" s="60"/>
      <c r="M85" s="61"/>
      <c r="N85" s="59"/>
      <c r="O85" s="60"/>
      <c r="P85" s="61"/>
      <c r="Q85" s="59"/>
      <c r="R85" s="60"/>
      <c r="S85" s="61"/>
      <c r="T85" s="59"/>
      <c r="U85" s="60"/>
      <c r="V85" s="61"/>
    </row>
    <row r="86" spans="1:134" ht="15" customHeight="1">
      <c r="A86" s="97" t="s">
        <v>148</v>
      </c>
      <c r="B86" s="148" t="s">
        <v>149</v>
      </c>
      <c r="C86" s="95"/>
      <c r="D86" s="84"/>
      <c r="E86" s="96"/>
      <c r="F86" s="85"/>
      <c r="G86" s="58"/>
      <c r="H86" s="59"/>
      <c r="I86" s="60"/>
      <c r="J86" s="61"/>
      <c r="K86" s="59"/>
      <c r="L86" s="60"/>
      <c r="M86" s="61"/>
      <c r="N86" s="59"/>
      <c r="O86" s="60"/>
      <c r="P86" s="61"/>
      <c r="Q86" s="59"/>
      <c r="R86" s="60"/>
      <c r="S86" s="61"/>
      <c r="T86" s="59"/>
      <c r="U86" s="60"/>
      <c r="V86" s="61"/>
    </row>
    <row r="87" spans="1:134" ht="15" customHeight="1">
      <c r="A87" s="97" t="s">
        <v>150</v>
      </c>
      <c r="B87" s="94" t="s">
        <v>151</v>
      </c>
      <c r="C87" s="95"/>
      <c r="D87" s="84"/>
      <c r="E87" s="96"/>
      <c r="F87" s="85"/>
      <c r="G87" s="58"/>
      <c r="H87" s="59"/>
      <c r="I87" s="60"/>
      <c r="J87" s="61"/>
      <c r="K87" s="59"/>
      <c r="L87" s="60"/>
      <c r="M87" s="61"/>
      <c r="N87" s="59"/>
      <c r="O87" s="60"/>
      <c r="P87" s="61"/>
      <c r="Q87" s="59"/>
      <c r="R87" s="60"/>
      <c r="S87" s="61"/>
      <c r="T87" s="59"/>
      <c r="U87" s="60"/>
      <c r="V87" s="61"/>
    </row>
    <row r="88" spans="1:134" ht="15" customHeight="1">
      <c r="A88" s="97" t="s">
        <v>152</v>
      </c>
      <c r="B88" s="94" t="s">
        <v>153</v>
      </c>
      <c r="C88" s="95"/>
      <c r="D88" s="84"/>
      <c r="E88" s="96"/>
      <c r="F88" s="85"/>
      <c r="G88" s="58"/>
      <c r="H88" s="59"/>
      <c r="I88" s="60"/>
      <c r="J88" s="61"/>
      <c r="K88" s="59"/>
      <c r="L88" s="60"/>
      <c r="M88" s="61"/>
      <c r="N88" s="59"/>
      <c r="O88" s="60"/>
      <c r="P88" s="61"/>
      <c r="Q88" s="59"/>
      <c r="R88" s="60"/>
      <c r="S88" s="61"/>
      <c r="T88" s="59"/>
      <c r="U88" s="60"/>
      <c r="V88" s="61"/>
    </row>
    <row r="89" spans="1:134" ht="15" customHeight="1">
      <c r="A89" s="97" t="s">
        <v>154</v>
      </c>
      <c r="B89" s="94" t="s">
        <v>155</v>
      </c>
      <c r="C89" s="95"/>
      <c r="D89" s="84"/>
      <c r="E89" s="96"/>
      <c r="F89" s="85"/>
      <c r="G89" s="58"/>
      <c r="H89" s="59"/>
      <c r="I89" s="60"/>
      <c r="J89" s="61"/>
      <c r="K89" s="59"/>
      <c r="L89" s="60"/>
      <c r="M89" s="61"/>
      <c r="N89" s="59"/>
      <c r="O89" s="60"/>
      <c r="P89" s="61"/>
      <c r="Q89" s="59"/>
      <c r="R89" s="60"/>
      <c r="S89" s="61"/>
      <c r="T89" s="59"/>
      <c r="U89" s="60"/>
      <c r="V89" s="61"/>
    </row>
    <row r="90" spans="1:134" ht="15" customHeight="1">
      <c r="A90" s="97" t="s">
        <v>156</v>
      </c>
      <c r="B90" s="94" t="s">
        <v>157</v>
      </c>
      <c r="C90" s="95"/>
      <c r="D90" s="84"/>
      <c r="E90" s="96"/>
      <c r="F90" s="85"/>
      <c r="G90" s="58"/>
      <c r="H90" s="59"/>
      <c r="I90" s="60"/>
      <c r="J90" s="61"/>
      <c r="K90" s="59"/>
      <c r="L90" s="60"/>
      <c r="M90" s="61"/>
      <c r="N90" s="59"/>
      <c r="O90" s="60"/>
      <c r="P90" s="61"/>
      <c r="Q90" s="59"/>
      <c r="R90" s="60"/>
      <c r="S90" s="61"/>
      <c r="T90" s="59"/>
      <c r="U90" s="60"/>
      <c r="V90" s="61"/>
    </row>
    <row r="91" spans="1:134" ht="15" customHeight="1">
      <c r="A91" s="97" t="s">
        <v>158</v>
      </c>
      <c r="B91" s="94" t="s">
        <v>159</v>
      </c>
      <c r="C91" s="95"/>
      <c r="D91" s="84"/>
      <c r="E91" s="96"/>
      <c r="F91" s="85"/>
      <c r="G91" s="58"/>
      <c r="H91" s="59"/>
      <c r="I91" s="60"/>
      <c r="J91" s="61"/>
      <c r="K91" s="59"/>
      <c r="L91" s="60"/>
      <c r="M91" s="61"/>
      <c r="N91" s="59"/>
      <c r="O91" s="60"/>
      <c r="P91" s="61"/>
      <c r="Q91" s="59"/>
      <c r="R91" s="60"/>
      <c r="S91" s="61"/>
      <c r="T91" s="59"/>
      <c r="U91" s="60"/>
      <c r="V91" s="61"/>
    </row>
    <row r="92" spans="1:134" ht="15" customHeight="1">
      <c r="A92" s="97" t="s">
        <v>160</v>
      </c>
      <c r="B92" s="94" t="s">
        <v>161</v>
      </c>
      <c r="C92" s="95"/>
      <c r="D92" s="84"/>
      <c r="E92" s="96"/>
      <c r="F92" s="85"/>
      <c r="G92" s="58"/>
      <c r="H92" s="59"/>
      <c r="I92" s="60"/>
      <c r="J92" s="61"/>
      <c r="K92" s="59"/>
      <c r="L92" s="60"/>
      <c r="M92" s="61"/>
      <c r="N92" s="59"/>
      <c r="O92" s="60"/>
      <c r="P92" s="61"/>
      <c r="Q92" s="59"/>
      <c r="R92" s="60"/>
      <c r="S92" s="61"/>
      <c r="T92" s="59"/>
      <c r="U92" s="60"/>
      <c r="V92" s="61"/>
    </row>
    <row r="93" spans="1:134" ht="15" customHeight="1">
      <c r="A93" s="97" t="s">
        <v>162</v>
      </c>
      <c r="B93" s="149" t="s">
        <v>163</v>
      </c>
      <c r="C93" s="95"/>
      <c r="D93" s="84"/>
      <c r="E93" s="96"/>
      <c r="F93" s="85"/>
      <c r="G93" s="58"/>
      <c r="H93" s="59"/>
      <c r="I93" s="60"/>
      <c r="J93" s="61"/>
      <c r="K93" s="59"/>
      <c r="L93" s="60"/>
      <c r="M93" s="61"/>
      <c r="N93" s="59"/>
      <c r="O93" s="60"/>
      <c r="P93" s="61"/>
      <c r="Q93" s="59"/>
      <c r="R93" s="60"/>
      <c r="S93" s="61"/>
      <c r="T93" s="59"/>
      <c r="U93" s="60"/>
      <c r="V93" s="61"/>
    </row>
    <row r="94" spans="1:134" ht="15" customHeight="1">
      <c r="A94" s="97" t="s">
        <v>164</v>
      </c>
      <c r="B94" s="94" t="s">
        <v>165</v>
      </c>
      <c r="C94" s="95"/>
      <c r="D94" s="84"/>
      <c r="E94" s="96"/>
      <c r="F94" s="85"/>
      <c r="G94" s="58"/>
      <c r="H94" s="59"/>
      <c r="I94" s="60"/>
      <c r="J94" s="61"/>
      <c r="K94" s="59"/>
      <c r="L94" s="60"/>
      <c r="M94" s="61"/>
      <c r="N94" s="59"/>
      <c r="O94" s="60"/>
      <c r="P94" s="61"/>
      <c r="Q94" s="59"/>
      <c r="R94" s="60"/>
      <c r="S94" s="61"/>
      <c r="T94" s="59"/>
      <c r="U94" s="60"/>
      <c r="V94" s="61"/>
    </row>
    <row r="95" spans="1:134" ht="15" customHeight="1">
      <c r="A95" s="97" t="s">
        <v>166</v>
      </c>
      <c r="B95" s="94" t="s">
        <v>167</v>
      </c>
      <c r="C95" s="95"/>
      <c r="D95" s="84"/>
      <c r="E95" s="96"/>
      <c r="F95" s="85"/>
      <c r="G95" s="58"/>
      <c r="H95" s="59"/>
      <c r="I95" s="60"/>
      <c r="J95" s="61"/>
      <c r="K95" s="59"/>
      <c r="L95" s="60"/>
      <c r="M95" s="61"/>
      <c r="N95" s="59"/>
      <c r="O95" s="60"/>
      <c r="P95" s="61"/>
      <c r="Q95" s="59"/>
      <c r="R95" s="60"/>
      <c r="S95" s="61"/>
      <c r="T95" s="59"/>
      <c r="U95" s="60"/>
      <c r="V95" s="61"/>
    </row>
    <row r="96" spans="1:134" ht="15" customHeight="1">
      <c r="A96" s="97" t="s">
        <v>168</v>
      </c>
      <c r="B96" s="94" t="s">
        <v>169</v>
      </c>
      <c r="C96" s="95"/>
      <c r="D96" s="84"/>
      <c r="E96" s="96"/>
      <c r="F96" s="85"/>
      <c r="G96" s="58"/>
      <c r="H96" s="59"/>
      <c r="I96" s="60"/>
      <c r="J96" s="61"/>
      <c r="K96" s="59"/>
      <c r="L96" s="60"/>
      <c r="M96" s="61"/>
      <c r="N96" s="59"/>
      <c r="O96" s="60"/>
      <c r="P96" s="61"/>
      <c r="Q96" s="59"/>
      <c r="R96" s="60"/>
      <c r="S96" s="61"/>
      <c r="T96" s="59"/>
      <c r="U96" s="60"/>
      <c r="V96" s="61"/>
    </row>
    <row r="97" spans="1:134" s="63" customFormat="1" ht="15" customHeight="1" thickBot="1">
      <c r="A97" s="142" t="s">
        <v>170</v>
      </c>
      <c r="B97" s="71" t="s">
        <v>171</v>
      </c>
      <c r="C97" s="72"/>
      <c r="D97" s="73"/>
      <c r="E97" s="74"/>
      <c r="F97" s="75"/>
      <c r="G97" s="58"/>
      <c r="H97" s="59"/>
      <c r="I97" s="60"/>
      <c r="J97" s="61"/>
      <c r="K97" s="59"/>
      <c r="L97" s="60"/>
      <c r="M97" s="61"/>
      <c r="N97" s="59"/>
      <c r="O97" s="60"/>
      <c r="P97" s="61"/>
      <c r="Q97" s="59"/>
      <c r="R97" s="60"/>
      <c r="S97" s="61"/>
      <c r="T97" s="59"/>
      <c r="U97" s="60"/>
      <c r="V97" s="61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</row>
    <row r="98" spans="1:134" s="63" customFormat="1" ht="15" customHeight="1" thickBot="1">
      <c r="A98" s="76" t="str">
        <f>IFERROR((#REF!+D98+E98+F98)/#REF!,"")</f>
        <v/>
      </c>
      <c r="B98" s="77" t="s">
        <v>172</v>
      </c>
      <c r="C98" s="78"/>
      <c r="D98" s="143">
        <f>SUM(D85:D97)</f>
        <v>0</v>
      </c>
      <c r="E98" s="143">
        <f>SUM(E85:E97)</f>
        <v>0</v>
      </c>
      <c r="F98" s="144">
        <f>SUM(F85:F97)</f>
        <v>0</v>
      </c>
      <c r="G98" s="58"/>
      <c r="H98" s="59"/>
      <c r="I98" s="60"/>
      <c r="J98" s="61"/>
      <c r="K98" s="59"/>
      <c r="L98" s="60"/>
      <c r="M98" s="61"/>
      <c r="N98" s="59"/>
      <c r="O98" s="60"/>
      <c r="P98" s="61"/>
      <c r="Q98" s="59"/>
      <c r="R98" s="60"/>
      <c r="S98" s="61"/>
      <c r="T98" s="59"/>
      <c r="U98" s="60"/>
      <c r="V98" s="61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</row>
    <row r="99" spans="1:134" ht="15" customHeight="1">
      <c r="A99" s="112" t="s">
        <v>173</v>
      </c>
      <c r="B99" s="113" t="s">
        <v>174</v>
      </c>
      <c r="C99" s="125"/>
      <c r="D99" s="56"/>
      <c r="E99" s="56"/>
      <c r="F99" s="57"/>
      <c r="G99" s="58"/>
      <c r="H99" s="59"/>
      <c r="I99" s="60"/>
      <c r="J99" s="61"/>
      <c r="K99" s="59"/>
      <c r="L99" s="60"/>
      <c r="M99" s="61"/>
      <c r="N99" s="59"/>
      <c r="O99" s="60"/>
      <c r="P99" s="61"/>
      <c r="Q99" s="59"/>
      <c r="R99" s="60"/>
      <c r="S99" s="61"/>
      <c r="T99" s="59"/>
      <c r="U99" s="60"/>
      <c r="V99" s="61"/>
    </row>
    <row r="100" spans="1:134" ht="15" customHeight="1">
      <c r="A100" s="97" t="s">
        <v>175</v>
      </c>
      <c r="B100" s="94" t="s">
        <v>176</v>
      </c>
      <c r="C100" s="95"/>
      <c r="D100" s="84"/>
      <c r="E100" s="96"/>
      <c r="F100" s="85"/>
      <c r="G100" s="58"/>
      <c r="H100" s="59"/>
      <c r="I100" s="60"/>
      <c r="J100" s="61"/>
      <c r="K100" s="59"/>
      <c r="L100" s="60"/>
      <c r="M100" s="61"/>
      <c r="N100" s="59"/>
      <c r="O100" s="60"/>
      <c r="P100" s="61"/>
      <c r="Q100" s="59"/>
      <c r="R100" s="60"/>
      <c r="S100" s="61"/>
      <c r="T100" s="59"/>
      <c r="U100" s="60"/>
      <c r="V100" s="61"/>
    </row>
    <row r="101" spans="1:134" ht="15" customHeight="1">
      <c r="A101" s="97" t="s">
        <v>177</v>
      </c>
      <c r="B101" s="94" t="s">
        <v>178</v>
      </c>
      <c r="C101" s="95"/>
      <c r="D101" s="84"/>
      <c r="E101" s="96"/>
      <c r="F101" s="85"/>
      <c r="G101" s="58"/>
      <c r="H101" s="59"/>
      <c r="I101" s="60"/>
      <c r="J101" s="61"/>
      <c r="K101" s="59"/>
      <c r="L101" s="60"/>
      <c r="M101" s="61"/>
      <c r="N101" s="59"/>
      <c r="O101" s="60"/>
      <c r="P101" s="61"/>
      <c r="Q101" s="59"/>
      <c r="R101" s="60"/>
      <c r="S101" s="61"/>
      <c r="T101" s="59"/>
      <c r="U101" s="60"/>
      <c r="V101" s="61"/>
    </row>
    <row r="102" spans="1:134" ht="15" customHeight="1">
      <c r="A102" s="97" t="s">
        <v>179</v>
      </c>
      <c r="B102" s="94" t="s">
        <v>180</v>
      </c>
      <c r="C102" s="95"/>
      <c r="D102" s="84"/>
      <c r="E102" s="96"/>
      <c r="F102" s="85"/>
      <c r="G102" s="58"/>
      <c r="H102" s="59"/>
      <c r="I102" s="60"/>
      <c r="J102" s="61"/>
      <c r="K102" s="59"/>
      <c r="L102" s="60"/>
      <c r="M102" s="61"/>
      <c r="N102" s="59"/>
      <c r="O102" s="60"/>
      <c r="P102" s="61"/>
      <c r="Q102" s="59"/>
      <c r="R102" s="60"/>
      <c r="S102" s="61"/>
      <c r="T102" s="59"/>
      <c r="U102" s="60"/>
      <c r="V102" s="61"/>
    </row>
    <row r="103" spans="1:134" ht="15" customHeight="1">
      <c r="A103" s="97" t="s">
        <v>181</v>
      </c>
      <c r="B103" s="94" t="s">
        <v>182</v>
      </c>
      <c r="C103" s="95"/>
      <c r="D103" s="84"/>
      <c r="E103" s="96"/>
      <c r="F103" s="85"/>
      <c r="G103" s="58"/>
      <c r="H103" s="59"/>
      <c r="I103" s="60"/>
      <c r="J103" s="61"/>
      <c r="K103" s="59"/>
      <c r="L103" s="60"/>
      <c r="M103" s="61"/>
      <c r="N103" s="59"/>
      <c r="O103" s="60"/>
      <c r="P103" s="61"/>
      <c r="Q103" s="59"/>
      <c r="R103" s="60"/>
      <c r="S103" s="61"/>
      <c r="T103" s="59"/>
      <c r="U103" s="60"/>
      <c r="V103" s="61"/>
    </row>
    <row r="104" spans="1:134" ht="15" customHeight="1">
      <c r="A104" s="97" t="s">
        <v>183</v>
      </c>
      <c r="B104" s="94" t="s">
        <v>184</v>
      </c>
      <c r="C104" s="95"/>
      <c r="D104" s="106"/>
      <c r="E104" s="107"/>
      <c r="F104" s="108"/>
      <c r="G104" s="58"/>
      <c r="H104" s="59"/>
      <c r="I104" s="60"/>
      <c r="J104" s="61"/>
      <c r="K104" s="59"/>
      <c r="L104" s="60"/>
      <c r="M104" s="61"/>
      <c r="N104" s="59"/>
      <c r="O104" s="60"/>
      <c r="P104" s="61"/>
      <c r="Q104" s="59"/>
      <c r="R104" s="60"/>
      <c r="S104" s="61"/>
      <c r="T104" s="59"/>
      <c r="U104" s="60"/>
      <c r="V104" s="61"/>
    </row>
    <row r="105" spans="1:134" ht="15" customHeight="1">
      <c r="A105" s="141" t="s">
        <v>185</v>
      </c>
      <c r="B105" s="150" t="s">
        <v>186</v>
      </c>
      <c r="C105" s="95"/>
      <c r="D105" s="100"/>
      <c r="E105" s="151"/>
      <c r="F105" s="152"/>
      <c r="G105" s="58"/>
      <c r="H105" s="59"/>
      <c r="I105" s="60"/>
      <c r="J105" s="61"/>
      <c r="K105" s="59"/>
      <c r="L105" s="60"/>
      <c r="M105" s="61"/>
      <c r="N105" s="59"/>
      <c r="O105" s="60"/>
      <c r="P105" s="61"/>
      <c r="Q105" s="59"/>
      <c r="R105" s="60"/>
      <c r="S105" s="61"/>
      <c r="T105" s="59"/>
      <c r="U105" s="60"/>
      <c r="V105" s="61"/>
    </row>
    <row r="106" spans="1:134" ht="15" customHeight="1">
      <c r="A106" s="97" t="s">
        <v>187</v>
      </c>
      <c r="B106" s="94" t="s">
        <v>188</v>
      </c>
      <c r="C106" s="95"/>
      <c r="D106" s="100"/>
      <c r="E106" s="101"/>
      <c r="F106" s="102"/>
      <c r="G106" s="58"/>
      <c r="H106" s="59"/>
      <c r="I106" s="60"/>
      <c r="J106" s="61"/>
      <c r="K106" s="59"/>
      <c r="L106" s="60"/>
      <c r="M106" s="61"/>
      <c r="N106" s="59"/>
      <c r="O106" s="60"/>
      <c r="P106" s="61"/>
      <c r="Q106" s="59"/>
      <c r="R106" s="60"/>
      <c r="S106" s="61"/>
      <c r="T106" s="59"/>
      <c r="U106" s="60"/>
      <c r="V106" s="61"/>
    </row>
    <row r="107" spans="1:134" ht="15" customHeight="1">
      <c r="A107" s="141" t="s">
        <v>189</v>
      </c>
      <c r="B107" s="104" t="s">
        <v>190</v>
      </c>
      <c r="C107" s="105"/>
      <c r="D107" s="106"/>
      <c r="E107" s="107"/>
      <c r="F107" s="108"/>
      <c r="G107" s="58"/>
      <c r="H107" s="59"/>
      <c r="I107" s="60"/>
      <c r="J107" s="61"/>
      <c r="K107" s="59"/>
      <c r="L107" s="60"/>
      <c r="M107" s="61"/>
      <c r="N107" s="59"/>
      <c r="O107" s="60"/>
      <c r="P107" s="61"/>
      <c r="Q107" s="59"/>
      <c r="R107" s="60"/>
      <c r="S107" s="61"/>
      <c r="T107" s="59"/>
      <c r="U107" s="60"/>
      <c r="V107" s="61"/>
    </row>
    <row r="108" spans="1:134" ht="15" customHeight="1">
      <c r="A108" s="97" t="s">
        <v>191</v>
      </c>
      <c r="B108" s="94" t="s">
        <v>192</v>
      </c>
      <c r="C108" s="95"/>
      <c r="D108" s="100"/>
      <c r="E108" s="101"/>
      <c r="F108" s="102"/>
      <c r="G108" s="58"/>
      <c r="H108" s="59"/>
      <c r="I108" s="60"/>
      <c r="J108" s="61"/>
      <c r="K108" s="59"/>
      <c r="L108" s="60"/>
      <c r="M108" s="61"/>
      <c r="N108" s="59"/>
      <c r="O108" s="60"/>
      <c r="P108" s="61"/>
      <c r="Q108" s="59"/>
      <c r="R108" s="60"/>
      <c r="S108" s="61"/>
      <c r="T108" s="59"/>
      <c r="U108" s="60"/>
      <c r="V108" s="61"/>
    </row>
    <row r="109" spans="1:134" ht="15" customHeight="1">
      <c r="A109" s="97" t="s">
        <v>193</v>
      </c>
      <c r="B109" s="94" t="s">
        <v>194</v>
      </c>
      <c r="C109" s="95"/>
      <c r="D109" s="100"/>
      <c r="E109" s="151"/>
      <c r="F109" s="152"/>
      <c r="G109" s="58"/>
      <c r="H109" s="59"/>
      <c r="I109" s="60"/>
      <c r="J109" s="61"/>
      <c r="K109" s="59"/>
      <c r="L109" s="60"/>
      <c r="M109" s="61"/>
      <c r="N109" s="59"/>
      <c r="O109" s="60"/>
      <c r="P109" s="61"/>
      <c r="Q109" s="59"/>
      <c r="R109" s="60"/>
      <c r="S109" s="61"/>
      <c r="T109" s="59"/>
      <c r="U109" s="60"/>
      <c r="V109" s="61"/>
    </row>
    <row r="110" spans="1:134" ht="15" customHeight="1">
      <c r="A110" s="97" t="s">
        <v>195</v>
      </c>
      <c r="B110" s="94" t="s">
        <v>196</v>
      </c>
      <c r="C110" s="95"/>
      <c r="D110" s="106"/>
      <c r="E110" s="107"/>
      <c r="F110" s="108"/>
      <c r="G110" s="58"/>
      <c r="H110" s="59"/>
      <c r="I110" s="60"/>
      <c r="J110" s="61"/>
      <c r="K110" s="59"/>
      <c r="L110" s="60"/>
      <c r="M110" s="61"/>
      <c r="N110" s="59"/>
      <c r="O110" s="60"/>
      <c r="P110" s="61"/>
      <c r="Q110" s="59"/>
      <c r="R110" s="60"/>
      <c r="S110" s="61"/>
      <c r="T110" s="59"/>
      <c r="U110" s="60"/>
      <c r="V110" s="61"/>
    </row>
    <row r="111" spans="1:134" ht="15" customHeight="1">
      <c r="A111" s="141" t="s">
        <v>195</v>
      </c>
      <c r="B111" s="104" t="s">
        <v>197</v>
      </c>
      <c r="C111" s="95"/>
      <c r="D111" s="153"/>
      <c r="E111" s="154"/>
      <c r="F111" s="155"/>
      <c r="G111" s="58"/>
      <c r="H111" s="59"/>
      <c r="I111" s="60"/>
      <c r="J111" s="61"/>
      <c r="K111" s="59"/>
      <c r="L111" s="60"/>
      <c r="M111" s="61"/>
      <c r="N111" s="59"/>
      <c r="O111" s="60"/>
      <c r="P111" s="61"/>
      <c r="Q111" s="59"/>
      <c r="R111" s="60"/>
      <c r="S111" s="61"/>
      <c r="T111" s="59"/>
      <c r="U111" s="60"/>
      <c r="V111" s="61"/>
    </row>
    <row r="112" spans="1:134" s="63" customFormat="1" ht="15" customHeight="1" thickBot="1">
      <c r="A112" s="142" t="s">
        <v>198</v>
      </c>
      <c r="B112" s="71" t="s">
        <v>199</v>
      </c>
      <c r="C112" s="72"/>
      <c r="D112" s="109"/>
      <c r="E112" s="110"/>
      <c r="F112" s="111"/>
      <c r="G112" s="58"/>
      <c r="H112" s="59"/>
      <c r="I112" s="60"/>
      <c r="J112" s="61"/>
      <c r="K112" s="59"/>
      <c r="L112" s="60"/>
      <c r="M112" s="61"/>
      <c r="N112" s="59"/>
      <c r="O112" s="60"/>
      <c r="P112" s="61"/>
      <c r="Q112" s="59"/>
      <c r="R112" s="60"/>
      <c r="S112" s="61"/>
      <c r="T112" s="59"/>
      <c r="U112" s="60"/>
      <c r="V112" s="61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</row>
    <row r="113" spans="1:134" s="63" customFormat="1" ht="15" customHeight="1" thickBot="1">
      <c r="A113" s="76" t="str">
        <f>IFERROR((#REF!+D113+E113+F113)/#REF!,"")</f>
        <v/>
      </c>
      <c r="B113" s="77" t="s">
        <v>200</v>
      </c>
      <c r="C113" s="78"/>
      <c r="D113" s="143">
        <f>SUM(D100:D112)</f>
        <v>0</v>
      </c>
      <c r="E113" s="143">
        <f>SUM(E100:E112)</f>
        <v>0</v>
      </c>
      <c r="F113" s="144">
        <f>SUM(F100:F112)</f>
        <v>0</v>
      </c>
      <c r="G113" s="58"/>
      <c r="H113" s="59"/>
      <c r="I113" s="60"/>
      <c r="J113" s="61"/>
      <c r="K113" s="59"/>
      <c r="L113" s="60"/>
      <c r="M113" s="61"/>
      <c r="N113" s="59"/>
      <c r="O113" s="60"/>
      <c r="P113" s="61"/>
      <c r="Q113" s="59"/>
      <c r="R113" s="60"/>
      <c r="S113" s="61"/>
      <c r="T113" s="59"/>
      <c r="U113" s="60"/>
      <c r="V113" s="61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</row>
    <row r="114" spans="1:134" ht="15" customHeight="1">
      <c r="A114" s="112" t="s">
        <v>201</v>
      </c>
      <c r="B114" s="113" t="s">
        <v>202</v>
      </c>
      <c r="C114" s="125"/>
      <c r="D114" s="56"/>
      <c r="E114" s="56"/>
      <c r="F114" s="57"/>
      <c r="G114" s="58"/>
      <c r="H114" s="59"/>
      <c r="I114" s="60"/>
      <c r="J114" s="61"/>
      <c r="K114" s="59"/>
      <c r="L114" s="60"/>
      <c r="M114" s="61"/>
      <c r="N114" s="59"/>
      <c r="O114" s="60"/>
      <c r="P114" s="61"/>
      <c r="Q114" s="59"/>
      <c r="R114" s="60"/>
      <c r="S114" s="61"/>
      <c r="T114" s="59"/>
      <c r="U114" s="60"/>
      <c r="V114" s="61"/>
    </row>
    <row r="115" spans="1:134" ht="15" customHeight="1">
      <c r="A115" s="97" t="s">
        <v>203</v>
      </c>
      <c r="B115" s="94" t="s">
        <v>204</v>
      </c>
      <c r="C115" s="95"/>
      <c r="D115" s="84"/>
      <c r="E115" s="96"/>
      <c r="F115" s="85"/>
      <c r="G115" s="58"/>
      <c r="H115" s="59"/>
      <c r="I115" s="60"/>
      <c r="J115" s="61"/>
      <c r="K115" s="59"/>
      <c r="L115" s="60"/>
      <c r="M115" s="61"/>
      <c r="N115" s="59"/>
      <c r="O115" s="60"/>
      <c r="P115" s="61"/>
      <c r="Q115" s="59"/>
      <c r="R115" s="60"/>
      <c r="S115" s="61"/>
      <c r="T115" s="59"/>
      <c r="U115" s="60"/>
      <c r="V115" s="61"/>
    </row>
    <row r="116" spans="1:134" ht="15" customHeight="1">
      <c r="A116" s="97" t="s">
        <v>205</v>
      </c>
      <c r="B116" s="94" t="s">
        <v>206</v>
      </c>
      <c r="C116" s="95"/>
      <c r="D116" s="84"/>
      <c r="E116" s="96"/>
      <c r="F116" s="85"/>
      <c r="G116" s="58"/>
      <c r="H116" s="59"/>
      <c r="I116" s="60"/>
      <c r="J116" s="61"/>
      <c r="K116" s="59"/>
      <c r="L116" s="60"/>
      <c r="M116" s="61"/>
      <c r="N116" s="59"/>
      <c r="O116" s="60"/>
      <c r="P116" s="61"/>
      <c r="Q116" s="59"/>
      <c r="R116" s="60"/>
      <c r="S116" s="61"/>
      <c r="T116" s="59"/>
      <c r="U116" s="60"/>
      <c r="V116" s="61"/>
    </row>
    <row r="117" spans="1:134" ht="15" customHeight="1">
      <c r="A117" s="97" t="s">
        <v>207</v>
      </c>
      <c r="B117" s="94" t="s">
        <v>208</v>
      </c>
      <c r="C117" s="95"/>
      <c r="D117" s="84"/>
      <c r="E117" s="96"/>
      <c r="F117" s="85"/>
      <c r="G117" s="58"/>
      <c r="H117" s="59"/>
      <c r="I117" s="60"/>
      <c r="J117" s="61"/>
      <c r="K117" s="59"/>
      <c r="L117" s="60"/>
      <c r="M117" s="61"/>
      <c r="N117" s="59"/>
      <c r="O117" s="60"/>
      <c r="P117" s="61"/>
      <c r="Q117" s="59"/>
      <c r="R117" s="60"/>
      <c r="S117" s="61"/>
      <c r="T117" s="59"/>
      <c r="U117" s="60"/>
      <c r="V117" s="61"/>
    </row>
    <row r="118" spans="1:134" ht="15" customHeight="1">
      <c r="A118" s="97" t="s">
        <v>209</v>
      </c>
      <c r="B118" s="94" t="s">
        <v>210</v>
      </c>
      <c r="C118" s="95"/>
      <c r="D118" s="84"/>
      <c r="E118" s="96"/>
      <c r="F118" s="85"/>
      <c r="G118" s="58"/>
      <c r="H118" s="59"/>
      <c r="I118" s="60"/>
      <c r="J118" s="61"/>
      <c r="K118" s="59"/>
      <c r="L118" s="60"/>
      <c r="M118" s="61"/>
      <c r="N118" s="59"/>
      <c r="O118" s="60"/>
      <c r="P118" s="61"/>
      <c r="Q118" s="59"/>
      <c r="R118" s="60"/>
      <c r="S118" s="61"/>
      <c r="T118" s="59"/>
      <c r="U118" s="60"/>
      <c r="V118" s="61"/>
    </row>
    <row r="119" spans="1:134" ht="15.75" customHeight="1">
      <c r="A119" s="97" t="s">
        <v>211</v>
      </c>
      <c r="B119" s="94" t="s">
        <v>212</v>
      </c>
      <c r="C119" s="95"/>
      <c r="D119" s="106"/>
      <c r="E119" s="107"/>
      <c r="F119" s="108"/>
      <c r="G119" s="58"/>
      <c r="H119" s="59"/>
      <c r="I119" s="60"/>
      <c r="J119" s="61"/>
      <c r="K119" s="59"/>
      <c r="L119" s="60"/>
      <c r="M119" s="61"/>
      <c r="N119" s="59"/>
      <c r="O119" s="60"/>
      <c r="P119" s="61"/>
      <c r="Q119" s="59"/>
      <c r="R119" s="60"/>
      <c r="S119" s="61"/>
      <c r="T119" s="59"/>
      <c r="U119" s="60"/>
      <c r="V119" s="61"/>
    </row>
    <row r="120" spans="1:134" s="158" customFormat="1" ht="15" customHeight="1">
      <c r="A120" s="97" t="s">
        <v>213</v>
      </c>
      <c r="B120" s="94" t="s">
        <v>214</v>
      </c>
      <c r="C120" s="95"/>
      <c r="D120" s="100"/>
      <c r="E120" s="151"/>
      <c r="F120" s="152"/>
      <c r="G120" s="58"/>
      <c r="H120" s="59"/>
      <c r="I120" s="60"/>
      <c r="J120" s="61"/>
      <c r="K120" s="59"/>
      <c r="L120" s="60"/>
      <c r="M120" s="61"/>
      <c r="N120" s="59"/>
      <c r="O120" s="60"/>
      <c r="P120" s="61"/>
      <c r="Q120" s="59"/>
      <c r="R120" s="60"/>
      <c r="S120" s="61"/>
      <c r="T120" s="59"/>
      <c r="U120" s="60"/>
      <c r="V120" s="61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156"/>
      <c r="BN120" s="157"/>
      <c r="BO120" s="157"/>
      <c r="BP120" s="157"/>
      <c r="BQ120" s="157"/>
      <c r="BR120" s="157"/>
      <c r="BS120" s="157"/>
      <c r="BT120" s="157"/>
      <c r="BU120" s="157"/>
      <c r="BV120" s="157"/>
      <c r="BW120" s="157"/>
      <c r="BX120" s="157"/>
      <c r="BY120" s="157"/>
      <c r="BZ120" s="157"/>
      <c r="CA120" s="157"/>
      <c r="CB120" s="157"/>
      <c r="CC120" s="157"/>
      <c r="CD120" s="157"/>
      <c r="CE120" s="157"/>
      <c r="CF120" s="157"/>
      <c r="CG120" s="157"/>
      <c r="CH120" s="157"/>
      <c r="CI120" s="157"/>
      <c r="CJ120" s="157"/>
      <c r="CK120" s="157"/>
      <c r="CL120" s="157"/>
      <c r="CM120" s="157"/>
      <c r="CN120" s="157"/>
      <c r="CO120" s="157"/>
      <c r="CP120" s="157"/>
      <c r="CQ120" s="157"/>
      <c r="CR120" s="157"/>
      <c r="CS120" s="157"/>
      <c r="CT120" s="157"/>
      <c r="CU120" s="157"/>
      <c r="CV120" s="157"/>
      <c r="CW120" s="157"/>
      <c r="CX120" s="157"/>
      <c r="CY120" s="157"/>
      <c r="CZ120" s="157"/>
      <c r="DA120" s="157"/>
      <c r="DB120" s="157"/>
      <c r="DC120" s="157"/>
      <c r="DD120" s="157"/>
      <c r="DE120" s="157"/>
      <c r="DF120" s="157"/>
      <c r="DG120" s="157"/>
      <c r="DH120" s="157"/>
      <c r="DI120" s="157"/>
      <c r="DJ120" s="157"/>
      <c r="DK120" s="157"/>
      <c r="DL120" s="157"/>
      <c r="DM120" s="157"/>
      <c r="DN120" s="157"/>
      <c r="DO120" s="157"/>
      <c r="DP120" s="157"/>
      <c r="DQ120" s="157"/>
      <c r="DR120" s="157"/>
      <c r="DS120" s="157"/>
      <c r="DT120" s="157"/>
      <c r="DU120" s="157"/>
      <c r="DV120" s="157"/>
      <c r="DW120" s="157"/>
      <c r="DX120" s="157"/>
      <c r="DY120" s="157"/>
      <c r="DZ120" s="157"/>
      <c r="EA120" s="157"/>
      <c r="EB120" s="157"/>
      <c r="EC120" s="157"/>
      <c r="ED120" s="157"/>
    </row>
    <row r="121" spans="1:134" s="163" customFormat="1" ht="15" customHeight="1" thickBot="1">
      <c r="A121" s="159" t="s">
        <v>215</v>
      </c>
      <c r="B121" s="150" t="s">
        <v>216</v>
      </c>
      <c r="C121" s="160"/>
      <c r="D121" s="100"/>
      <c r="E121" s="151"/>
      <c r="F121" s="152"/>
      <c r="G121" s="58"/>
      <c r="H121" s="59"/>
      <c r="I121" s="60"/>
      <c r="J121" s="61"/>
      <c r="K121" s="59"/>
      <c r="L121" s="60"/>
      <c r="M121" s="61"/>
      <c r="N121" s="59"/>
      <c r="O121" s="60"/>
      <c r="P121" s="61"/>
      <c r="Q121" s="59"/>
      <c r="R121" s="60"/>
      <c r="S121" s="61"/>
      <c r="T121" s="59"/>
      <c r="U121" s="60"/>
      <c r="V121" s="61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161"/>
      <c r="BN121" s="162"/>
      <c r="BO121" s="162"/>
      <c r="BP121" s="162"/>
      <c r="BQ121" s="162"/>
      <c r="BR121" s="162"/>
      <c r="BS121" s="162"/>
      <c r="BT121" s="162"/>
      <c r="BU121" s="162"/>
      <c r="BV121" s="162"/>
      <c r="BW121" s="162"/>
      <c r="BX121" s="162"/>
      <c r="BY121" s="162"/>
      <c r="BZ121" s="162"/>
      <c r="CA121" s="162"/>
      <c r="CB121" s="162"/>
      <c r="CC121" s="162"/>
      <c r="CD121" s="162"/>
      <c r="CE121" s="162"/>
      <c r="CF121" s="162"/>
      <c r="CG121" s="162"/>
      <c r="CH121" s="162"/>
      <c r="CI121" s="162"/>
      <c r="CJ121" s="162"/>
      <c r="CK121" s="162"/>
      <c r="CL121" s="162"/>
      <c r="CM121" s="162"/>
      <c r="CN121" s="162"/>
      <c r="CO121" s="162"/>
      <c r="CP121" s="162"/>
      <c r="CQ121" s="162"/>
      <c r="CR121" s="162"/>
      <c r="CS121" s="162"/>
      <c r="CT121" s="162"/>
      <c r="CU121" s="162"/>
      <c r="CV121" s="162"/>
      <c r="CW121" s="162"/>
      <c r="CX121" s="162"/>
      <c r="CY121" s="162"/>
      <c r="CZ121" s="162"/>
      <c r="DA121" s="162"/>
      <c r="DB121" s="162"/>
      <c r="DC121" s="162"/>
      <c r="DD121" s="162"/>
      <c r="DE121" s="162"/>
      <c r="DF121" s="162"/>
      <c r="DG121" s="162"/>
      <c r="DH121" s="162"/>
      <c r="DI121" s="162"/>
      <c r="DJ121" s="162"/>
      <c r="DK121" s="162"/>
      <c r="DL121" s="162"/>
      <c r="DM121" s="162"/>
      <c r="DN121" s="162"/>
      <c r="DO121" s="162"/>
      <c r="DP121" s="162"/>
      <c r="DQ121" s="162"/>
      <c r="DR121" s="162"/>
      <c r="DS121" s="162"/>
      <c r="DT121" s="162"/>
      <c r="DU121" s="162"/>
      <c r="DV121" s="162"/>
      <c r="DW121" s="162"/>
      <c r="DX121" s="162"/>
      <c r="DY121" s="162"/>
      <c r="DZ121" s="162"/>
      <c r="EA121" s="162"/>
      <c r="EB121" s="162"/>
      <c r="EC121" s="162"/>
      <c r="ED121" s="162"/>
    </row>
    <row r="122" spans="1:134" s="63" customFormat="1" ht="15" customHeight="1" thickBot="1">
      <c r="A122" s="97" t="s">
        <v>217</v>
      </c>
      <c r="B122" s="94" t="s">
        <v>218</v>
      </c>
      <c r="C122" s="95"/>
      <c r="D122" s="84"/>
      <c r="E122" s="96"/>
      <c r="F122" s="85"/>
      <c r="G122" s="58"/>
      <c r="H122" s="59"/>
      <c r="I122" s="60"/>
      <c r="J122" s="61"/>
      <c r="K122" s="59"/>
      <c r="L122" s="60"/>
      <c r="M122" s="61"/>
      <c r="N122" s="59"/>
      <c r="O122" s="60"/>
      <c r="P122" s="61"/>
      <c r="Q122" s="59"/>
      <c r="R122" s="60"/>
      <c r="S122" s="61"/>
      <c r="T122" s="59"/>
      <c r="U122" s="60"/>
      <c r="V122" s="61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62"/>
      <c r="BN122" s="62"/>
      <c r="BO122" s="62"/>
      <c r="BP122" s="62"/>
      <c r="BQ122" s="62"/>
      <c r="BR122" s="62"/>
      <c r="BS122" s="62"/>
      <c r="BT122" s="62"/>
      <c r="BU122" s="62"/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  <c r="CF122" s="62"/>
      <c r="CG122" s="62"/>
      <c r="CH122" s="62"/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  <c r="CU122" s="62"/>
      <c r="CV122" s="62"/>
      <c r="CW122" s="62"/>
      <c r="CX122" s="62"/>
      <c r="CY122" s="62"/>
      <c r="CZ122" s="62"/>
      <c r="DA122" s="62"/>
      <c r="DB122" s="62"/>
      <c r="DC122" s="62"/>
      <c r="DD122" s="62"/>
      <c r="DE122" s="62"/>
      <c r="DF122" s="62"/>
      <c r="DG122" s="62"/>
      <c r="DH122" s="62"/>
      <c r="DI122" s="62"/>
      <c r="DJ122" s="62"/>
      <c r="DK122" s="62"/>
      <c r="DL122" s="62"/>
      <c r="DM122" s="62"/>
      <c r="DN122" s="62"/>
      <c r="DO122" s="62"/>
      <c r="DP122" s="62"/>
      <c r="DQ122" s="62"/>
      <c r="DR122" s="62"/>
      <c r="DS122" s="62"/>
      <c r="DT122" s="62"/>
      <c r="DU122" s="62"/>
      <c r="DV122" s="62"/>
      <c r="DW122" s="62"/>
      <c r="DX122" s="62"/>
      <c r="DY122" s="62"/>
      <c r="DZ122" s="62"/>
      <c r="EA122" s="62"/>
      <c r="EB122" s="62"/>
      <c r="EC122" s="62"/>
      <c r="ED122" s="62"/>
    </row>
    <row r="123" spans="1:134" s="63" customFormat="1" ht="15" customHeight="1" thickBot="1">
      <c r="A123" s="97" t="s">
        <v>219</v>
      </c>
      <c r="B123" s="94" t="s">
        <v>220</v>
      </c>
      <c r="C123" s="95"/>
      <c r="D123" s="84"/>
      <c r="E123" s="96"/>
      <c r="F123" s="85"/>
      <c r="G123" s="58"/>
      <c r="H123" s="59"/>
      <c r="I123" s="60"/>
      <c r="J123" s="61"/>
      <c r="K123" s="59"/>
      <c r="L123" s="60"/>
      <c r="M123" s="61"/>
      <c r="N123" s="59"/>
      <c r="O123" s="60"/>
      <c r="P123" s="61"/>
      <c r="Q123" s="59"/>
      <c r="R123" s="60"/>
      <c r="S123" s="61"/>
      <c r="T123" s="59"/>
      <c r="U123" s="60"/>
      <c r="V123" s="61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62"/>
      <c r="BN123" s="62"/>
      <c r="BO123" s="62"/>
      <c r="BP123" s="62"/>
      <c r="BQ123" s="62"/>
      <c r="BR123" s="6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/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/>
      <c r="DY123" s="62"/>
      <c r="DZ123" s="62"/>
      <c r="EA123" s="62"/>
      <c r="EB123" s="62"/>
      <c r="EC123" s="62"/>
      <c r="ED123" s="62"/>
    </row>
    <row r="124" spans="1:134" s="63" customFormat="1" ht="15" customHeight="1" thickBot="1">
      <c r="A124" s="64" t="s">
        <v>221</v>
      </c>
      <c r="B124" s="65" t="s">
        <v>222</v>
      </c>
      <c r="C124" s="66"/>
      <c r="D124" s="84"/>
      <c r="E124" s="96"/>
      <c r="F124" s="85"/>
      <c r="G124" s="58"/>
      <c r="H124" s="59"/>
      <c r="I124" s="60"/>
      <c r="J124" s="61"/>
      <c r="K124" s="59"/>
      <c r="L124" s="60"/>
      <c r="M124" s="61"/>
      <c r="N124" s="59"/>
      <c r="O124" s="60"/>
      <c r="P124" s="61"/>
      <c r="Q124" s="59"/>
      <c r="R124" s="60"/>
      <c r="S124" s="61"/>
      <c r="T124" s="59"/>
      <c r="U124" s="60"/>
      <c r="V124" s="61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2"/>
      <c r="DK124" s="62"/>
      <c r="DL124" s="62"/>
      <c r="DM124" s="62"/>
      <c r="DN124" s="62"/>
      <c r="DO124" s="62"/>
      <c r="DP124" s="62"/>
      <c r="DQ124" s="62"/>
      <c r="DR124" s="62"/>
      <c r="DS124" s="62"/>
      <c r="DT124" s="62"/>
      <c r="DU124" s="62"/>
      <c r="DV124" s="62"/>
      <c r="DW124" s="62"/>
      <c r="DX124" s="62"/>
      <c r="DY124" s="62"/>
      <c r="DZ124" s="62"/>
      <c r="EA124" s="62"/>
      <c r="EB124" s="62"/>
      <c r="EC124" s="62"/>
      <c r="ED124" s="62"/>
    </row>
    <row r="125" spans="1:134" s="63" customFormat="1" ht="15" customHeight="1" thickBot="1">
      <c r="A125" s="93" t="s">
        <v>223</v>
      </c>
      <c r="B125" s="94" t="s">
        <v>224</v>
      </c>
      <c r="C125" s="95"/>
      <c r="D125" s="84"/>
      <c r="E125" s="96"/>
      <c r="F125" s="85"/>
      <c r="G125" s="58"/>
      <c r="H125" s="59"/>
      <c r="I125" s="60"/>
      <c r="J125" s="61"/>
      <c r="K125" s="59"/>
      <c r="L125" s="60"/>
      <c r="M125" s="61"/>
      <c r="N125" s="59"/>
      <c r="O125" s="60"/>
      <c r="P125" s="61"/>
      <c r="Q125" s="59"/>
      <c r="R125" s="60"/>
      <c r="S125" s="61"/>
      <c r="T125" s="59"/>
      <c r="U125" s="60"/>
      <c r="V125" s="61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/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2"/>
      <c r="DE125" s="62"/>
      <c r="DF125" s="62"/>
      <c r="DG125" s="62"/>
      <c r="DH125" s="62"/>
      <c r="DI125" s="62"/>
      <c r="DJ125" s="62"/>
      <c r="DK125" s="62"/>
      <c r="DL125" s="62"/>
      <c r="DM125" s="62"/>
      <c r="DN125" s="62"/>
      <c r="DO125" s="62"/>
      <c r="DP125" s="62"/>
      <c r="DQ125" s="62"/>
      <c r="DR125" s="62"/>
      <c r="DS125" s="62"/>
      <c r="DT125" s="62"/>
      <c r="DU125" s="62"/>
      <c r="DV125" s="62"/>
      <c r="DW125" s="62"/>
      <c r="DX125" s="62"/>
      <c r="DY125" s="62"/>
      <c r="DZ125" s="62"/>
      <c r="EA125" s="62"/>
      <c r="EB125" s="62"/>
      <c r="EC125" s="62"/>
      <c r="ED125" s="62"/>
    </row>
    <row r="126" spans="1:134" s="63" customFormat="1" ht="15" customHeight="1" thickBot="1">
      <c r="A126" s="70" t="s">
        <v>223</v>
      </c>
      <c r="B126" s="71" t="s">
        <v>225</v>
      </c>
      <c r="C126" s="72"/>
      <c r="D126" s="73"/>
      <c r="E126" s="74"/>
      <c r="F126" s="75"/>
      <c r="G126" s="58"/>
      <c r="H126" s="59"/>
      <c r="I126" s="60"/>
      <c r="J126" s="61"/>
      <c r="K126" s="59"/>
      <c r="L126" s="60"/>
      <c r="M126" s="61"/>
      <c r="N126" s="59"/>
      <c r="O126" s="60"/>
      <c r="P126" s="61"/>
      <c r="Q126" s="59"/>
      <c r="R126" s="60"/>
      <c r="S126" s="61"/>
      <c r="T126" s="59"/>
      <c r="U126" s="60"/>
      <c r="V126" s="61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  <c r="CT126" s="62"/>
      <c r="CU126" s="62"/>
      <c r="CV126" s="62"/>
      <c r="CW126" s="62"/>
      <c r="CX126" s="62"/>
      <c r="CY126" s="62"/>
      <c r="CZ126" s="62"/>
      <c r="DA126" s="62"/>
      <c r="DB126" s="62"/>
      <c r="DC126" s="62"/>
      <c r="DD126" s="62"/>
      <c r="DE126" s="62"/>
      <c r="DF126" s="62"/>
      <c r="DG126" s="62"/>
      <c r="DH126" s="62"/>
      <c r="DI126" s="62"/>
      <c r="DJ126" s="62"/>
      <c r="DK126" s="62"/>
      <c r="DL126" s="62"/>
      <c r="DM126" s="62"/>
      <c r="DN126" s="62"/>
      <c r="DO126" s="62"/>
      <c r="DP126" s="62"/>
      <c r="DQ126" s="62"/>
      <c r="DR126" s="62"/>
      <c r="DS126" s="62"/>
      <c r="DT126" s="62"/>
      <c r="DU126" s="62"/>
      <c r="DV126" s="62"/>
      <c r="DW126" s="62"/>
      <c r="DX126" s="62"/>
      <c r="DY126" s="62"/>
      <c r="DZ126" s="62"/>
      <c r="EA126" s="62"/>
      <c r="EB126" s="62"/>
      <c r="EC126" s="62"/>
      <c r="ED126" s="62"/>
    </row>
    <row r="127" spans="1:134" s="63" customFormat="1" ht="15" customHeight="1" thickBot="1">
      <c r="A127" s="86" t="str">
        <f>IFERROR((#REF!+D127+E127+F127)/#REF!,"")</f>
        <v/>
      </c>
      <c r="B127" s="87" t="s">
        <v>226</v>
      </c>
      <c r="C127" s="88"/>
      <c r="D127" s="98">
        <f>SUM(D115:D126)</f>
        <v>0</v>
      </c>
      <c r="E127" s="98">
        <f>SUM(E115:E126)</f>
        <v>0</v>
      </c>
      <c r="F127" s="99">
        <f>SUM(F115:F126)</f>
        <v>0</v>
      </c>
      <c r="G127" s="58"/>
      <c r="H127" s="59"/>
      <c r="I127" s="60"/>
      <c r="J127" s="61"/>
      <c r="K127" s="59"/>
      <c r="L127" s="60"/>
      <c r="M127" s="61"/>
      <c r="N127" s="59"/>
      <c r="O127" s="60"/>
      <c r="P127" s="61"/>
      <c r="Q127" s="59"/>
      <c r="R127" s="60"/>
      <c r="S127" s="61"/>
      <c r="T127" s="59"/>
      <c r="U127" s="60"/>
      <c r="V127" s="61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/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2"/>
      <c r="DK127" s="62"/>
      <c r="DL127" s="62"/>
      <c r="DM127" s="62"/>
      <c r="DN127" s="62"/>
      <c r="DO127" s="62"/>
      <c r="DP127" s="62"/>
      <c r="DQ127" s="62"/>
      <c r="DR127" s="62"/>
      <c r="DS127" s="62"/>
      <c r="DT127" s="62"/>
      <c r="DU127" s="62"/>
      <c r="DV127" s="62"/>
      <c r="DW127" s="62"/>
      <c r="DX127" s="62"/>
      <c r="DY127" s="62"/>
      <c r="DZ127" s="62"/>
      <c r="EA127" s="62"/>
      <c r="EB127" s="62"/>
      <c r="EC127" s="62"/>
      <c r="ED127" s="62"/>
    </row>
    <row r="128" spans="1:134" s="166" customFormat="1" ht="15" customHeight="1">
      <c r="A128" s="112" t="s">
        <v>227</v>
      </c>
      <c r="B128" s="113" t="s">
        <v>228</v>
      </c>
      <c r="C128" s="125"/>
      <c r="D128" s="82"/>
      <c r="E128" s="82"/>
      <c r="F128" s="83"/>
      <c r="G128" s="58"/>
      <c r="H128" s="59"/>
      <c r="I128" s="60"/>
      <c r="J128" s="61"/>
      <c r="K128" s="59"/>
      <c r="L128" s="60"/>
      <c r="M128" s="61"/>
      <c r="N128" s="59"/>
      <c r="O128" s="60"/>
      <c r="P128" s="61"/>
      <c r="Q128" s="59"/>
      <c r="R128" s="60"/>
      <c r="S128" s="61"/>
      <c r="T128" s="59"/>
      <c r="U128" s="60"/>
      <c r="V128" s="61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164"/>
      <c r="BN128" s="165"/>
      <c r="BO128" s="165"/>
      <c r="BP128" s="165"/>
      <c r="BQ128" s="165"/>
      <c r="BR128" s="165"/>
      <c r="BS128" s="165"/>
      <c r="BT128" s="165"/>
      <c r="BU128" s="165"/>
      <c r="BV128" s="165"/>
      <c r="BW128" s="165"/>
      <c r="BX128" s="165"/>
      <c r="BY128" s="165"/>
      <c r="BZ128" s="165"/>
      <c r="CA128" s="165"/>
      <c r="CB128" s="165"/>
      <c r="CC128" s="165"/>
      <c r="CD128" s="165"/>
      <c r="CE128" s="165"/>
      <c r="CF128" s="165"/>
      <c r="CG128" s="165"/>
      <c r="CH128" s="165"/>
      <c r="CI128" s="165"/>
      <c r="CJ128" s="165"/>
      <c r="CK128" s="165"/>
      <c r="CL128" s="165"/>
      <c r="CM128" s="165"/>
      <c r="CN128" s="165"/>
      <c r="CO128" s="165"/>
      <c r="CP128" s="165"/>
      <c r="CQ128" s="165"/>
      <c r="CR128" s="165"/>
      <c r="CS128" s="165"/>
      <c r="CT128" s="165"/>
      <c r="CU128" s="165"/>
      <c r="CV128" s="165"/>
      <c r="CW128" s="165"/>
      <c r="CX128" s="165"/>
      <c r="CY128" s="165"/>
      <c r="CZ128" s="165"/>
      <c r="DA128" s="165"/>
      <c r="DB128" s="165"/>
      <c r="DC128" s="165"/>
      <c r="DD128" s="165"/>
      <c r="DE128" s="165"/>
      <c r="DF128" s="165"/>
      <c r="DG128" s="165"/>
      <c r="DH128" s="165"/>
      <c r="DI128" s="165"/>
      <c r="DJ128" s="165"/>
      <c r="DK128" s="165"/>
      <c r="DL128" s="165"/>
      <c r="DM128" s="165"/>
      <c r="DN128" s="165"/>
      <c r="DO128" s="165"/>
      <c r="DP128" s="165"/>
      <c r="DQ128" s="165"/>
      <c r="DR128" s="165"/>
      <c r="DS128" s="165"/>
      <c r="DT128" s="165"/>
      <c r="DU128" s="165"/>
      <c r="DV128" s="165"/>
      <c r="DW128" s="165"/>
      <c r="DX128" s="165"/>
      <c r="DY128" s="165"/>
      <c r="DZ128" s="165"/>
      <c r="EA128" s="165"/>
      <c r="EB128" s="165"/>
      <c r="EC128" s="165"/>
      <c r="ED128" s="165"/>
    </row>
    <row r="129" spans="1:134" s="140" customFormat="1" ht="15" customHeight="1">
      <c r="A129" s="97" t="s">
        <v>229</v>
      </c>
      <c r="B129" s="94" t="s">
        <v>230</v>
      </c>
      <c r="C129" s="95"/>
      <c r="D129" s="167"/>
      <c r="E129" s="151"/>
      <c r="F129" s="152"/>
      <c r="G129" s="58"/>
      <c r="H129" s="59"/>
      <c r="I129" s="60"/>
      <c r="J129" s="61"/>
      <c r="K129" s="59"/>
      <c r="L129" s="60"/>
      <c r="M129" s="61"/>
      <c r="N129" s="59"/>
      <c r="O129" s="60"/>
      <c r="P129" s="61"/>
      <c r="Q129" s="59"/>
      <c r="R129" s="60"/>
      <c r="S129" s="61"/>
      <c r="T129" s="59"/>
      <c r="U129" s="60"/>
      <c r="V129" s="61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138"/>
      <c r="BN129" s="139"/>
      <c r="BO129" s="139"/>
      <c r="BP129" s="139"/>
      <c r="BQ129" s="139"/>
      <c r="BR129" s="139"/>
      <c r="BS129" s="139"/>
      <c r="BT129" s="139"/>
      <c r="BU129" s="139"/>
      <c r="BV129" s="139"/>
      <c r="BW129" s="139"/>
      <c r="BX129" s="139"/>
      <c r="BY129" s="139"/>
      <c r="BZ129" s="139"/>
      <c r="CA129" s="139"/>
      <c r="CB129" s="139"/>
      <c r="CC129" s="139"/>
      <c r="CD129" s="139"/>
      <c r="CE129" s="139"/>
      <c r="CF129" s="139"/>
      <c r="CG129" s="139"/>
      <c r="CH129" s="139"/>
      <c r="CI129" s="139"/>
      <c r="CJ129" s="139"/>
      <c r="CK129" s="139"/>
      <c r="CL129" s="139"/>
      <c r="CM129" s="139"/>
      <c r="CN129" s="139"/>
      <c r="CO129" s="139"/>
      <c r="CP129" s="139"/>
      <c r="CQ129" s="139"/>
      <c r="CR129" s="139"/>
      <c r="CS129" s="139"/>
      <c r="CT129" s="139"/>
      <c r="CU129" s="139"/>
      <c r="CV129" s="139"/>
      <c r="CW129" s="139"/>
      <c r="CX129" s="139"/>
      <c r="CY129" s="139"/>
      <c r="CZ129" s="139"/>
      <c r="DA129" s="139"/>
      <c r="DB129" s="139"/>
      <c r="DC129" s="139"/>
      <c r="DD129" s="139"/>
      <c r="DE129" s="139"/>
      <c r="DF129" s="139"/>
      <c r="DG129" s="139"/>
      <c r="DH129" s="139"/>
      <c r="DI129" s="139"/>
      <c r="DJ129" s="139"/>
      <c r="DK129" s="139"/>
      <c r="DL129" s="139"/>
      <c r="DM129" s="139"/>
      <c r="DN129" s="139"/>
      <c r="DO129" s="139"/>
      <c r="DP129" s="139"/>
      <c r="DQ129" s="139"/>
      <c r="DR129" s="139"/>
      <c r="DS129" s="139"/>
      <c r="DT129" s="139"/>
      <c r="DU129" s="139"/>
      <c r="DV129" s="139"/>
      <c r="DW129" s="139"/>
      <c r="DX129" s="139"/>
      <c r="DY129" s="139"/>
      <c r="DZ129" s="139"/>
      <c r="EA129" s="139"/>
      <c r="EB129" s="139"/>
      <c r="EC129" s="139"/>
      <c r="ED129" s="139"/>
    </row>
    <row r="130" spans="1:134" s="140" customFormat="1" ht="15" customHeight="1">
      <c r="A130" s="97" t="s">
        <v>231</v>
      </c>
      <c r="B130" s="94" t="s">
        <v>232</v>
      </c>
      <c r="C130" s="95"/>
      <c r="D130" s="167"/>
      <c r="E130" s="151"/>
      <c r="F130" s="152"/>
      <c r="G130" s="58"/>
      <c r="H130" s="59"/>
      <c r="I130" s="60"/>
      <c r="J130" s="61"/>
      <c r="K130" s="59"/>
      <c r="L130" s="60"/>
      <c r="M130" s="61"/>
      <c r="N130" s="59"/>
      <c r="O130" s="60"/>
      <c r="P130" s="61"/>
      <c r="Q130" s="59"/>
      <c r="R130" s="60"/>
      <c r="S130" s="61"/>
      <c r="T130" s="59"/>
      <c r="U130" s="60"/>
      <c r="V130" s="61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138"/>
      <c r="BN130" s="139"/>
      <c r="BO130" s="139"/>
      <c r="BP130" s="139"/>
      <c r="BQ130" s="139"/>
      <c r="BR130" s="139"/>
      <c r="BS130" s="139"/>
      <c r="BT130" s="139"/>
      <c r="BU130" s="139"/>
      <c r="BV130" s="139"/>
      <c r="BW130" s="139"/>
      <c r="BX130" s="139"/>
      <c r="BY130" s="139"/>
      <c r="BZ130" s="139"/>
      <c r="CA130" s="139"/>
      <c r="CB130" s="139"/>
      <c r="CC130" s="139"/>
      <c r="CD130" s="139"/>
      <c r="CE130" s="139"/>
      <c r="CF130" s="139"/>
      <c r="CG130" s="139"/>
      <c r="CH130" s="139"/>
      <c r="CI130" s="139"/>
      <c r="CJ130" s="139"/>
      <c r="CK130" s="139"/>
      <c r="CL130" s="139"/>
      <c r="CM130" s="139"/>
      <c r="CN130" s="139"/>
      <c r="CO130" s="139"/>
      <c r="CP130" s="139"/>
      <c r="CQ130" s="139"/>
      <c r="CR130" s="139"/>
      <c r="CS130" s="139"/>
      <c r="CT130" s="139"/>
      <c r="CU130" s="139"/>
      <c r="CV130" s="139"/>
      <c r="CW130" s="139"/>
      <c r="CX130" s="139"/>
      <c r="CY130" s="139"/>
      <c r="CZ130" s="139"/>
      <c r="DA130" s="139"/>
      <c r="DB130" s="139"/>
      <c r="DC130" s="139"/>
      <c r="DD130" s="139"/>
      <c r="DE130" s="139"/>
      <c r="DF130" s="139"/>
      <c r="DG130" s="139"/>
      <c r="DH130" s="139"/>
      <c r="DI130" s="139"/>
      <c r="DJ130" s="139"/>
      <c r="DK130" s="139"/>
      <c r="DL130" s="139"/>
      <c r="DM130" s="139"/>
      <c r="DN130" s="139"/>
      <c r="DO130" s="139"/>
      <c r="DP130" s="139"/>
      <c r="DQ130" s="139"/>
      <c r="DR130" s="139"/>
      <c r="DS130" s="139"/>
      <c r="DT130" s="139"/>
      <c r="DU130" s="139"/>
      <c r="DV130" s="139"/>
      <c r="DW130" s="139"/>
      <c r="DX130" s="139"/>
      <c r="DY130" s="139"/>
      <c r="DZ130" s="139"/>
      <c r="EA130" s="139"/>
      <c r="EB130" s="139"/>
      <c r="EC130" s="139"/>
      <c r="ED130" s="139"/>
    </row>
    <row r="131" spans="1:134" s="140" customFormat="1" ht="15" customHeight="1">
      <c r="A131" s="97" t="s">
        <v>233</v>
      </c>
      <c r="B131" s="94" t="s">
        <v>234</v>
      </c>
      <c r="C131" s="95"/>
      <c r="D131" s="167"/>
      <c r="E131" s="151"/>
      <c r="F131" s="152"/>
      <c r="G131" s="58"/>
      <c r="H131" s="59"/>
      <c r="I131" s="60"/>
      <c r="J131" s="61"/>
      <c r="K131" s="59"/>
      <c r="L131" s="60"/>
      <c r="M131" s="61"/>
      <c r="N131" s="59"/>
      <c r="O131" s="60"/>
      <c r="P131" s="61"/>
      <c r="Q131" s="59"/>
      <c r="R131" s="60"/>
      <c r="S131" s="61"/>
      <c r="T131" s="59"/>
      <c r="U131" s="60"/>
      <c r="V131" s="61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138"/>
      <c r="BN131" s="139"/>
      <c r="BO131" s="139"/>
      <c r="BP131" s="139"/>
      <c r="BQ131" s="139"/>
      <c r="BR131" s="139"/>
      <c r="BS131" s="139"/>
      <c r="BT131" s="139"/>
      <c r="BU131" s="139"/>
      <c r="BV131" s="139"/>
      <c r="BW131" s="139"/>
      <c r="BX131" s="139"/>
      <c r="BY131" s="139"/>
      <c r="BZ131" s="139"/>
      <c r="CA131" s="139"/>
      <c r="CB131" s="139"/>
      <c r="CC131" s="139"/>
      <c r="CD131" s="139"/>
      <c r="CE131" s="139"/>
      <c r="CF131" s="139"/>
      <c r="CG131" s="139"/>
      <c r="CH131" s="139"/>
      <c r="CI131" s="139"/>
      <c r="CJ131" s="139"/>
      <c r="CK131" s="139"/>
      <c r="CL131" s="139"/>
      <c r="CM131" s="139"/>
      <c r="CN131" s="139"/>
      <c r="CO131" s="139"/>
      <c r="CP131" s="139"/>
      <c r="CQ131" s="139"/>
      <c r="CR131" s="139"/>
      <c r="CS131" s="139"/>
      <c r="CT131" s="139"/>
      <c r="CU131" s="139"/>
      <c r="CV131" s="139"/>
      <c r="CW131" s="139"/>
      <c r="CX131" s="139"/>
      <c r="CY131" s="139"/>
      <c r="CZ131" s="139"/>
      <c r="DA131" s="139"/>
      <c r="DB131" s="139"/>
      <c r="DC131" s="139"/>
      <c r="DD131" s="139"/>
      <c r="DE131" s="139"/>
      <c r="DF131" s="139"/>
      <c r="DG131" s="139"/>
      <c r="DH131" s="139"/>
      <c r="DI131" s="139"/>
      <c r="DJ131" s="139"/>
      <c r="DK131" s="139"/>
      <c r="DL131" s="139"/>
      <c r="DM131" s="139"/>
      <c r="DN131" s="139"/>
      <c r="DO131" s="139"/>
      <c r="DP131" s="139"/>
      <c r="DQ131" s="139"/>
      <c r="DR131" s="139"/>
      <c r="DS131" s="139"/>
      <c r="DT131" s="139"/>
      <c r="DU131" s="139"/>
      <c r="DV131" s="139"/>
      <c r="DW131" s="139"/>
      <c r="DX131" s="139"/>
      <c r="DY131" s="139"/>
      <c r="DZ131" s="139"/>
      <c r="EA131" s="139"/>
      <c r="EB131" s="139"/>
      <c r="EC131" s="139"/>
      <c r="ED131" s="139"/>
    </row>
    <row r="132" spans="1:134" ht="15" customHeight="1">
      <c r="A132" s="141" t="s">
        <v>235</v>
      </c>
      <c r="B132" s="150" t="s">
        <v>236</v>
      </c>
      <c r="C132" s="95"/>
      <c r="D132" s="167"/>
      <c r="E132" s="151"/>
      <c r="F132" s="152"/>
      <c r="G132" s="58"/>
      <c r="H132" s="59"/>
      <c r="I132" s="60"/>
      <c r="J132" s="61"/>
      <c r="K132" s="59"/>
      <c r="L132" s="60"/>
      <c r="M132" s="61"/>
      <c r="N132" s="59"/>
      <c r="O132" s="60"/>
      <c r="P132" s="61"/>
      <c r="Q132" s="59"/>
      <c r="R132" s="60"/>
      <c r="S132" s="61"/>
      <c r="T132" s="59"/>
      <c r="U132" s="60"/>
      <c r="V132" s="61"/>
    </row>
    <row r="133" spans="1:134" ht="15" customHeight="1">
      <c r="A133" s="141" t="s">
        <v>237</v>
      </c>
      <c r="B133" s="104" t="s">
        <v>238</v>
      </c>
      <c r="C133" s="105"/>
      <c r="D133" s="153"/>
      <c r="E133" s="168"/>
      <c r="F133" s="169"/>
      <c r="G133" s="58"/>
      <c r="H133" s="59"/>
      <c r="I133" s="60"/>
      <c r="J133" s="61"/>
      <c r="K133" s="59"/>
      <c r="L133" s="60"/>
      <c r="M133" s="61"/>
      <c r="N133" s="59"/>
      <c r="O133" s="60"/>
      <c r="P133" s="61"/>
      <c r="Q133" s="59"/>
      <c r="R133" s="60"/>
      <c r="S133" s="61"/>
      <c r="T133" s="59"/>
      <c r="U133" s="60"/>
      <c r="V133" s="61"/>
    </row>
    <row r="134" spans="1:134" ht="15" customHeight="1" thickBot="1">
      <c r="A134" s="70" t="s">
        <v>239</v>
      </c>
      <c r="B134" s="71" t="s">
        <v>240</v>
      </c>
      <c r="C134" s="72"/>
      <c r="D134" s="109"/>
      <c r="E134" s="110"/>
      <c r="F134" s="111"/>
      <c r="G134" s="58"/>
      <c r="H134" s="59"/>
      <c r="I134" s="60"/>
      <c r="J134" s="61"/>
      <c r="K134" s="59"/>
      <c r="L134" s="60"/>
      <c r="M134" s="61"/>
      <c r="N134" s="59"/>
      <c r="O134" s="60"/>
      <c r="P134" s="61"/>
      <c r="Q134" s="59"/>
      <c r="R134" s="60"/>
      <c r="S134" s="61"/>
      <c r="T134" s="59"/>
      <c r="U134" s="60"/>
      <c r="V134" s="61"/>
    </row>
    <row r="135" spans="1:134" s="63" customFormat="1" ht="15" customHeight="1" thickBot="1">
      <c r="A135" s="76" t="str">
        <f>IFERROR((#REF!+D135+E135+F135)/#REF!,"")</f>
        <v/>
      </c>
      <c r="B135" s="77" t="s">
        <v>241</v>
      </c>
      <c r="C135" s="78"/>
      <c r="D135" s="143">
        <f>SUM(D129:D134)</f>
        <v>0</v>
      </c>
      <c r="E135" s="143">
        <f>SUM(E129:E134)</f>
        <v>0</v>
      </c>
      <c r="F135" s="144">
        <f>SUM(F129:F134)</f>
        <v>0</v>
      </c>
      <c r="G135" s="58"/>
      <c r="H135" s="59"/>
      <c r="I135" s="60"/>
      <c r="J135" s="61"/>
      <c r="K135" s="59"/>
      <c r="L135" s="60"/>
      <c r="M135" s="61"/>
      <c r="N135" s="59"/>
      <c r="O135" s="60"/>
      <c r="P135" s="61"/>
      <c r="Q135" s="59"/>
      <c r="R135" s="60"/>
      <c r="S135" s="61"/>
      <c r="T135" s="59"/>
      <c r="U135" s="60"/>
      <c r="V135" s="61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  <c r="CF135" s="62"/>
      <c r="CG135" s="62"/>
      <c r="CH135" s="62"/>
      <c r="CI135" s="62"/>
      <c r="CJ135" s="62"/>
      <c r="CK135" s="62"/>
      <c r="CL135" s="62"/>
      <c r="CM135" s="62"/>
      <c r="CN135" s="62"/>
      <c r="CO135" s="62"/>
      <c r="CP135" s="62"/>
      <c r="CQ135" s="62"/>
      <c r="CR135" s="62"/>
      <c r="CS135" s="62"/>
      <c r="CT135" s="62"/>
      <c r="CU135" s="62"/>
      <c r="CV135" s="62"/>
      <c r="CW135" s="62"/>
      <c r="CX135" s="62"/>
      <c r="CY135" s="62"/>
      <c r="CZ135" s="62"/>
      <c r="DA135" s="62"/>
      <c r="DB135" s="62"/>
      <c r="DC135" s="62"/>
      <c r="DD135" s="62"/>
      <c r="DE135" s="62"/>
      <c r="DF135" s="62"/>
      <c r="DG135" s="62"/>
      <c r="DH135" s="62"/>
      <c r="DI135" s="62"/>
      <c r="DJ135" s="62"/>
      <c r="DK135" s="62"/>
      <c r="DL135" s="62"/>
      <c r="DM135" s="62"/>
      <c r="DN135" s="62"/>
      <c r="DO135" s="62"/>
      <c r="DP135" s="62"/>
      <c r="DQ135" s="62"/>
      <c r="DR135" s="62"/>
      <c r="DS135" s="62"/>
      <c r="DT135" s="62"/>
      <c r="DU135" s="62"/>
      <c r="DV135" s="62"/>
      <c r="DW135" s="62"/>
      <c r="DX135" s="62"/>
      <c r="DY135" s="62"/>
      <c r="DZ135" s="62"/>
      <c r="EA135" s="62"/>
      <c r="EB135" s="62"/>
      <c r="EC135" s="62"/>
      <c r="ED135" s="62"/>
    </row>
    <row r="136" spans="1:134" ht="15" customHeight="1">
      <c r="A136" s="112" t="s">
        <v>242</v>
      </c>
      <c r="B136" s="113" t="s">
        <v>243</v>
      </c>
      <c r="C136" s="125"/>
      <c r="D136" s="82"/>
      <c r="E136" s="82"/>
      <c r="F136" s="83"/>
      <c r="G136" s="58"/>
      <c r="H136" s="59"/>
      <c r="I136" s="60"/>
      <c r="J136" s="61"/>
      <c r="K136" s="59"/>
      <c r="L136" s="60"/>
      <c r="M136" s="61"/>
      <c r="N136" s="59"/>
      <c r="O136" s="60"/>
      <c r="P136" s="61"/>
      <c r="Q136" s="59"/>
      <c r="R136" s="60"/>
      <c r="S136" s="61"/>
      <c r="T136" s="59"/>
      <c r="U136" s="60"/>
      <c r="V136" s="61"/>
    </row>
    <row r="137" spans="1:134" s="140" customFormat="1" ht="15" customHeight="1">
      <c r="A137" s="97" t="s">
        <v>244</v>
      </c>
      <c r="B137" s="94" t="s">
        <v>245</v>
      </c>
      <c r="C137" s="133"/>
      <c r="D137" s="134"/>
      <c r="E137" s="135"/>
      <c r="F137" s="136"/>
      <c r="G137" s="58"/>
      <c r="H137" s="170"/>
      <c r="I137" s="60"/>
      <c r="J137" s="61"/>
      <c r="K137" s="59"/>
      <c r="L137" s="60"/>
      <c r="M137" s="61"/>
      <c r="N137" s="59"/>
      <c r="O137" s="60"/>
      <c r="P137" s="61"/>
      <c r="Q137" s="59"/>
      <c r="R137" s="60"/>
      <c r="S137" s="61"/>
      <c r="T137" s="59"/>
      <c r="U137" s="60"/>
      <c r="V137" s="61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138"/>
      <c r="BN137" s="139"/>
      <c r="BO137" s="139"/>
      <c r="BP137" s="139"/>
      <c r="BQ137" s="139"/>
      <c r="BR137" s="139"/>
      <c r="BS137" s="139"/>
      <c r="BT137" s="139"/>
      <c r="BU137" s="139"/>
      <c r="BV137" s="139"/>
      <c r="BW137" s="139"/>
      <c r="BX137" s="139"/>
      <c r="BY137" s="139"/>
      <c r="BZ137" s="139"/>
      <c r="CA137" s="139"/>
      <c r="CB137" s="139"/>
      <c r="CC137" s="139"/>
      <c r="CD137" s="139"/>
      <c r="CE137" s="139"/>
      <c r="CF137" s="139"/>
      <c r="CG137" s="139"/>
      <c r="CH137" s="139"/>
      <c r="CI137" s="139"/>
      <c r="CJ137" s="139"/>
      <c r="CK137" s="139"/>
      <c r="CL137" s="139"/>
      <c r="CM137" s="139"/>
      <c r="CN137" s="139"/>
      <c r="CO137" s="139"/>
      <c r="CP137" s="139"/>
      <c r="CQ137" s="139"/>
      <c r="CR137" s="139"/>
      <c r="CS137" s="139"/>
      <c r="CT137" s="139"/>
      <c r="CU137" s="139"/>
      <c r="CV137" s="139"/>
      <c r="CW137" s="139"/>
      <c r="CX137" s="139"/>
      <c r="CY137" s="139"/>
      <c r="CZ137" s="139"/>
      <c r="DA137" s="139"/>
      <c r="DB137" s="139"/>
      <c r="DC137" s="139"/>
      <c r="DD137" s="139"/>
      <c r="DE137" s="139"/>
      <c r="DF137" s="139"/>
      <c r="DG137" s="139"/>
      <c r="DH137" s="139"/>
      <c r="DI137" s="139"/>
      <c r="DJ137" s="139"/>
      <c r="DK137" s="139"/>
      <c r="DL137" s="139"/>
      <c r="DM137" s="139"/>
      <c r="DN137" s="139"/>
      <c r="DO137" s="139"/>
      <c r="DP137" s="139"/>
      <c r="DQ137" s="139"/>
      <c r="DR137" s="139"/>
      <c r="DS137" s="139"/>
      <c r="DT137" s="139"/>
      <c r="DU137" s="139"/>
      <c r="DV137" s="139"/>
      <c r="DW137" s="139"/>
      <c r="DX137" s="139"/>
      <c r="DY137" s="139"/>
      <c r="DZ137" s="139"/>
      <c r="EA137" s="139"/>
      <c r="EB137" s="139"/>
      <c r="EC137" s="139"/>
      <c r="ED137" s="139"/>
    </row>
    <row r="138" spans="1:134" s="140" customFormat="1" ht="15" customHeight="1">
      <c r="A138" s="97" t="s">
        <v>246</v>
      </c>
      <c r="B138" s="94" t="s">
        <v>247</v>
      </c>
      <c r="C138" s="95"/>
      <c r="D138" s="167"/>
      <c r="E138" s="151"/>
      <c r="F138" s="152"/>
      <c r="G138" s="58"/>
      <c r="H138" s="170"/>
      <c r="I138" s="60"/>
      <c r="J138" s="61"/>
      <c r="K138" s="59"/>
      <c r="L138" s="60"/>
      <c r="M138" s="61"/>
      <c r="N138" s="59"/>
      <c r="O138" s="60"/>
      <c r="P138" s="61"/>
      <c r="Q138" s="59"/>
      <c r="R138" s="60"/>
      <c r="S138" s="61"/>
      <c r="T138" s="59"/>
      <c r="U138" s="60"/>
      <c r="V138" s="61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138"/>
      <c r="BN138" s="139"/>
      <c r="BO138" s="139"/>
      <c r="BP138" s="139"/>
      <c r="BQ138" s="139"/>
      <c r="BR138" s="139"/>
      <c r="BS138" s="139"/>
      <c r="BT138" s="139"/>
      <c r="BU138" s="139"/>
      <c r="BV138" s="139"/>
      <c r="BW138" s="139"/>
      <c r="BX138" s="139"/>
      <c r="BY138" s="139"/>
      <c r="BZ138" s="139"/>
      <c r="CA138" s="139"/>
      <c r="CB138" s="139"/>
      <c r="CC138" s="139"/>
      <c r="CD138" s="139"/>
      <c r="CE138" s="139"/>
      <c r="CF138" s="139"/>
      <c r="CG138" s="139"/>
      <c r="CH138" s="139"/>
      <c r="CI138" s="139"/>
      <c r="CJ138" s="139"/>
      <c r="CK138" s="139"/>
      <c r="CL138" s="139"/>
      <c r="CM138" s="139"/>
      <c r="CN138" s="139"/>
      <c r="CO138" s="139"/>
      <c r="CP138" s="139"/>
      <c r="CQ138" s="139"/>
      <c r="CR138" s="139"/>
      <c r="CS138" s="139"/>
      <c r="CT138" s="139"/>
      <c r="CU138" s="139"/>
      <c r="CV138" s="139"/>
      <c r="CW138" s="139"/>
      <c r="CX138" s="139"/>
      <c r="CY138" s="139"/>
      <c r="CZ138" s="139"/>
      <c r="DA138" s="139"/>
      <c r="DB138" s="139"/>
      <c r="DC138" s="139"/>
      <c r="DD138" s="139"/>
      <c r="DE138" s="139"/>
      <c r="DF138" s="139"/>
      <c r="DG138" s="139"/>
      <c r="DH138" s="139"/>
      <c r="DI138" s="139"/>
      <c r="DJ138" s="139"/>
      <c r="DK138" s="139"/>
      <c r="DL138" s="139"/>
      <c r="DM138" s="139"/>
      <c r="DN138" s="139"/>
      <c r="DO138" s="139"/>
      <c r="DP138" s="139"/>
      <c r="DQ138" s="139"/>
      <c r="DR138" s="139"/>
      <c r="DS138" s="139"/>
      <c r="DT138" s="139"/>
      <c r="DU138" s="139"/>
      <c r="DV138" s="139"/>
      <c r="DW138" s="139"/>
      <c r="DX138" s="139"/>
      <c r="DY138" s="139"/>
      <c r="DZ138" s="139"/>
      <c r="EA138" s="139"/>
      <c r="EB138" s="139"/>
      <c r="EC138" s="139"/>
      <c r="ED138" s="139"/>
    </row>
    <row r="139" spans="1:134" s="140" customFormat="1">
      <c r="A139" s="97" t="s">
        <v>248</v>
      </c>
      <c r="B139" s="94" t="s">
        <v>249</v>
      </c>
      <c r="C139" s="95"/>
      <c r="D139" s="167"/>
      <c r="E139" s="151"/>
      <c r="F139" s="152"/>
      <c r="G139" s="137"/>
      <c r="H139" s="3"/>
      <c r="I139" s="4"/>
      <c r="J139" s="4"/>
      <c r="K139" s="3"/>
      <c r="L139" s="4"/>
      <c r="M139" s="4"/>
      <c r="N139" s="3"/>
      <c r="O139" s="4"/>
      <c r="P139" s="4"/>
      <c r="Q139" s="3"/>
      <c r="R139" s="4"/>
      <c r="S139" s="4"/>
      <c r="T139" s="3"/>
      <c r="U139" s="4"/>
      <c r="V139" s="4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138"/>
      <c r="BN139" s="139"/>
      <c r="BO139" s="139"/>
      <c r="BP139" s="139"/>
      <c r="BQ139" s="139"/>
      <c r="BR139" s="139"/>
      <c r="BS139" s="139"/>
      <c r="BT139" s="139"/>
      <c r="BU139" s="139"/>
      <c r="BV139" s="139"/>
      <c r="BW139" s="139"/>
      <c r="BX139" s="139"/>
      <c r="BY139" s="139"/>
      <c r="BZ139" s="139"/>
      <c r="CA139" s="139"/>
      <c r="CB139" s="139"/>
      <c r="CC139" s="139"/>
      <c r="CD139" s="139"/>
      <c r="CE139" s="139"/>
      <c r="CF139" s="139"/>
      <c r="CG139" s="139"/>
      <c r="CH139" s="139"/>
      <c r="CI139" s="139"/>
      <c r="CJ139" s="139"/>
      <c r="CK139" s="139"/>
      <c r="CL139" s="139"/>
      <c r="CM139" s="139"/>
      <c r="CN139" s="139"/>
      <c r="CO139" s="139"/>
      <c r="CP139" s="139"/>
      <c r="CQ139" s="139"/>
      <c r="CR139" s="139"/>
      <c r="CS139" s="139"/>
      <c r="CT139" s="139"/>
      <c r="CU139" s="139"/>
      <c r="CV139" s="139"/>
      <c r="CW139" s="139"/>
      <c r="CX139" s="139"/>
      <c r="CY139" s="139"/>
      <c r="CZ139" s="139"/>
      <c r="DA139" s="139"/>
      <c r="DB139" s="139"/>
      <c r="DC139" s="139"/>
      <c r="DD139" s="139"/>
      <c r="DE139" s="139"/>
      <c r="DF139" s="139"/>
      <c r="DG139" s="139"/>
      <c r="DH139" s="139"/>
      <c r="DI139" s="139"/>
      <c r="DJ139" s="139"/>
      <c r="DK139" s="139"/>
      <c r="DL139" s="139"/>
      <c r="DM139" s="139"/>
      <c r="DN139" s="139"/>
      <c r="DO139" s="139"/>
      <c r="DP139" s="139"/>
      <c r="DQ139" s="139"/>
      <c r="DR139" s="139"/>
      <c r="DS139" s="139"/>
      <c r="DT139" s="139"/>
      <c r="DU139" s="139"/>
      <c r="DV139" s="139"/>
      <c r="DW139" s="139"/>
      <c r="DX139" s="139"/>
      <c r="DY139" s="139"/>
      <c r="DZ139" s="139"/>
      <c r="EA139" s="139"/>
      <c r="EB139" s="139"/>
      <c r="EC139" s="139"/>
      <c r="ED139" s="139"/>
    </row>
    <row r="140" spans="1:134" s="140" customFormat="1" ht="15" customHeight="1" thickBot="1">
      <c r="A140" s="142" t="s">
        <v>250</v>
      </c>
      <c r="B140" s="71" t="s">
        <v>251</v>
      </c>
      <c r="C140" s="72"/>
      <c r="D140" s="121"/>
      <c r="E140" s="122"/>
      <c r="F140" s="123"/>
      <c r="G140" s="58"/>
      <c r="H140" s="59"/>
      <c r="I140" s="60"/>
      <c r="J140" s="61"/>
      <c r="K140" s="59"/>
      <c r="L140" s="60"/>
      <c r="M140" s="61"/>
      <c r="N140" s="59"/>
      <c r="O140" s="60"/>
      <c r="P140" s="61"/>
      <c r="Q140" s="59"/>
      <c r="R140" s="60"/>
      <c r="S140" s="61"/>
      <c r="T140" s="59"/>
      <c r="U140" s="60"/>
      <c r="V140" s="61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138"/>
      <c r="BN140" s="139"/>
      <c r="BO140" s="139"/>
      <c r="BP140" s="139"/>
      <c r="BQ140" s="139"/>
      <c r="BR140" s="139"/>
      <c r="BS140" s="139"/>
      <c r="BT140" s="139"/>
      <c r="BU140" s="139"/>
      <c r="BV140" s="139"/>
      <c r="BW140" s="139"/>
      <c r="BX140" s="139"/>
      <c r="BY140" s="139"/>
      <c r="BZ140" s="139"/>
      <c r="CA140" s="139"/>
      <c r="CB140" s="139"/>
      <c r="CC140" s="139"/>
      <c r="CD140" s="139"/>
      <c r="CE140" s="139"/>
      <c r="CF140" s="139"/>
      <c r="CG140" s="139"/>
      <c r="CH140" s="139"/>
      <c r="CI140" s="139"/>
      <c r="CJ140" s="139"/>
      <c r="CK140" s="139"/>
      <c r="CL140" s="139"/>
      <c r="CM140" s="139"/>
      <c r="CN140" s="139"/>
      <c r="CO140" s="139"/>
      <c r="CP140" s="139"/>
      <c r="CQ140" s="139"/>
      <c r="CR140" s="139"/>
      <c r="CS140" s="139"/>
      <c r="CT140" s="139"/>
      <c r="CU140" s="139"/>
      <c r="CV140" s="139"/>
      <c r="CW140" s="139"/>
      <c r="CX140" s="139"/>
      <c r="CY140" s="139"/>
      <c r="CZ140" s="139"/>
      <c r="DA140" s="139"/>
      <c r="DB140" s="139"/>
      <c r="DC140" s="139"/>
      <c r="DD140" s="139"/>
      <c r="DE140" s="139"/>
      <c r="DF140" s="139"/>
      <c r="DG140" s="139"/>
      <c r="DH140" s="139"/>
      <c r="DI140" s="139"/>
      <c r="DJ140" s="139"/>
      <c r="DK140" s="139"/>
      <c r="DL140" s="139"/>
      <c r="DM140" s="139"/>
      <c r="DN140" s="139"/>
      <c r="DO140" s="139"/>
      <c r="DP140" s="139"/>
      <c r="DQ140" s="139"/>
      <c r="DR140" s="139"/>
      <c r="DS140" s="139"/>
      <c r="DT140" s="139"/>
      <c r="DU140" s="139"/>
      <c r="DV140" s="139"/>
      <c r="DW140" s="139"/>
      <c r="DX140" s="139"/>
      <c r="DY140" s="139"/>
      <c r="DZ140" s="139"/>
      <c r="EA140" s="139"/>
      <c r="EB140" s="139"/>
      <c r="EC140" s="139"/>
      <c r="ED140" s="139"/>
    </row>
    <row r="141" spans="1:134" s="63" customFormat="1" ht="15" customHeight="1" thickBot="1">
      <c r="A141" s="86" t="str">
        <f>IFERROR((#REF!+D141+E141+F141)/#REF!,"")</f>
        <v/>
      </c>
      <c r="B141" s="87" t="s">
        <v>252</v>
      </c>
      <c r="C141" s="88"/>
      <c r="D141" s="98">
        <f>SUM(D137:D140)</f>
        <v>0</v>
      </c>
      <c r="E141" s="98">
        <f>SUM(E137:E140)</f>
        <v>0</v>
      </c>
      <c r="F141" s="99">
        <f>SUM(F137:F140)</f>
        <v>0</v>
      </c>
      <c r="G141" s="58"/>
      <c r="H141" s="59"/>
      <c r="I141" s="60"/>
      <c r="J141" s="61"/>
      <c r="K141" s="59"/>
      <c r="L141" s="60"/>
      <c r="M141" s="61"/>
      <c r="N141" s="59"/>
      <c r="O141" s="60"/>
      <c r="P141" s="61"/>
      <c r="Q141" s="59"/>
      <c r="R141" s="60"/>
      <c r="S141" s="61"/>
      <c r="T141" s="59"/>
      <c r="U141" s="60"/>
      <c r="V141" s="61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</row>
    <row r="142" spans="1:134" ht="15" customHeight="1">
      <c r="A142" s="112" t="s">
        <v>253</v>
      </c>
      <c r="B142" s="113" t="s">
        <v>254</v>
      </c>
      <c r="C142" s="125"/>
      <c r="D142" s="82"/>
      <c r="E142" s="82"/>
      <c r="F142" s="83"/>
      <c r="G142" s="58"/>
      <c r="H142" s="59"/>
      <c r="I142" s="60"/>
      <c r="J142" s="61"/>
      <c r="K142" s="59"/>
      <c r="L142" s="60"/>
      <c r="M142" s="61"/>
      <c r="N142" s="59"/>
      <c r="O142" s="60"/>
      <c r="P142" s="61"/>
      <c r="Q142" s="59"/>
      <c r="R142" s="60"/>
      <c r="S142" s="61"/>
      <c r="T142" s="59"/>
      <c r="U142" s="60"/>
      <c r="V142" s="61"/>
    </row>
    <row r="143" spans="1:134" s="140" customFormat="1" ht="15" customHeight="1">
      <c r="A143" s="97" t="s">
        <v>255</v>
      </c>
      <c r="B143" s="94" t="s">
        <v>256</v>
      </c>
      <c r="C143" s="133"/>
      <c r="D143" s="134"/>
      <c r="E143" s="135"/>
      <c r="F143" s="136"/>
      <c r="G143" s="58"/>
      <c r="H143" s="59"/>
      <c r="I143" s="60"/>
      <c r="J143" s="61"/>
      <c r="K143" s="59"/>
      <c r="L143" s="60"/>
      <c r="M143" s="61"/>
      <c r="N143" s="59"/>
      <c r="O143" s="60"/>
      <c r="P143" s="61"/>
      <c r="Q143" s="59"/>
      <c r="R143" s="60"/>
      <c r="S143" s="61"/>
      <c r="T143" s="59"/>
      <c r="U143" s="60"/>
      <c r="V143" s="61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138"/>
      <c r="BN143" s="139"/>
      <c r="BO143" s="139"/>
      <c r="BP143" s="139"/>
      <c r="BQ143" s="139"/>
      <c r="BR143" s="139"/>
      <c r="BS143" s="139"/>
      <c r="BT143" s="139"/>
      <c r="BU143" s="139"/>
      <c r="BV143" s="139"/>
      <c r="BW143" s="139"/>
      <c r="BX143" s="139"/>
      <c r="BY143" s="139"/>
      <c r="BZ143" s="139"/>
      <c r="CA143" s="139"/>
      <c r="CB143" s="139"/>
      <c r="CC143" s="139"/>
      <c r="CD143" s="139"/>
      <c r="CE143" s="139"/>
      <c r="CF143" s="139"/>
      <c r="CG143" s="139"/>
      <c r="CH143" s="139"/>
      <c r="CI143" s="139"/>
      <c r="CJ143" s="139"/>
      <c r="CK143" s="139"/>
      <c r="CL143" s="139"/>
      <c r="CM143" s="139"/>
      <c r="CN143" s="139"/>
      <c r="CO143" s="139"/>
      <c r="CP143" s="139"/>
      <c r="CQ143" s="139"/>
      <c r="CR143" s="139"/>
      <c r="CS143" s="139"/>
      <c r="CT143" s="139"/>
      <c r="CU143" s="139"/>
      <c r="CV143" s="139"/>
      <c r="CW143" s="139"/>
      <c r="CX143" s="139"/>
      <c r="CY143" s="139"/>
      <c r="CZ143" s="139"/>
      <c r="DA143" s="139"/>
      <c r="DB143" s="139"/>
      <c r="DC143" s="139"/>
      <c r="DD143" s="139"/>
      <c r="DE143" s="139"/>
      <c r="DF143" s="139"/>
      <c r="DG143" s="139"/>
      <c r="DH143" s="139"/>
      <c r="DI143" s="139"/>
      <c r="DJ143" s="139"/>
      <c r="DK143" s="139"/>
      <c r="DL143" s="139"/>
      <c r="DM143" s="139"/>
      <c r="DN143" s="139"/>
      <c r="DO143" s="139"/>
      <c r="DP143" s="139"/>
      <c r="DQ143" s="139"/>
      <c r="DR143" s="139"/>
      <c r="DS143" s="139"/>
      <c r="DT143" s="139"/>
      <c r="DU143" s="139"/>
      <c r="DV143" s="139"/>
      <c r="DW143" s="139"/>
      <c r="DX143" s="139"/>
      <c r="DY143" s="139"/>
      <c r="DZ143" s="139"/>
      <c r="EA143" s="139"/>
      <c r="EB143" s="139"/>
      <c r="EC143" s="139"/>
      <c r="ED143" s="139"/>
    </row>
    <row r="144" spans="1:134" s="140" customFormat="1" ht="15" customHeight="1">
      <c r="A144" s="97" t="s">
        <v>257</v>
      </c>
      <c r="B144" s="94" t="s">
        <v>258</v>
      </c>
      <c r="C144" s="95"/>
      <c r="D144" s="167"/>
      <c r="E144" s="151"/>
      <c r="F144" s="152"/>
      <c r="G144" s="58"/>
      <c r="H144" s="59"/>
      <c r="I144" s="60"/>
      <c r="J144" s="61"/>
      <c r="K144" s="59"/>
      <c r="L144" s="60"/>
      <c r="M144" s="61"/>
      <c r="N144" s="59"/>
      <c r="O144" s="60"/>
      <c r="P144" s="61"/>
      <c r="Q144" s="59"/>
      <c r="R144" s="60"/>
      <c r="S144" s="61"/>
      <c r="T144" s="59"/>
      <c r="U144" s="60"/>
      <c r="V144" s="61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138"/>
      <c r="BN144" s="139"/>
      <c r="BO144" s="139"/>
      <c r="BP144" s="139"/>
      <c r="BQ144" s="139"/>
      <c r="BR144" s="139"/>
      <c r="BS144" s="139"/>
      <c r="BT144" s="139"/>
      <c r="BU144" s="139"/>
      <c r="BV144" s="139"/>
      <c r="BW144" s="139"/>
      <c r="BX144" s="139"/>
      <c r="BY144" s="139"/>
      <c r="BZ144" s="139"/>
      <c r="CA144" s="139"/>
      <c r="CB144" s="139"/>
      <c r="CC144" s="139"/>
      <c r="CD144" s="139"/>
      <c r="CE144" s="139"/>
      <c r="CF144" s="139"/>
      <c r="CG144" s="139"/>
      <c r="CH144" s="139"/>
      <c r="CI144" s="139"/>
      <c r="CJ144" s="139"/>
      <c r="CK144" s="139"/>
      <c r="CL144" s="139"/>
      <c r="CM144" s="139"/>
      <c r="CN144" s="139"/>
      <c r="CO144" s="139"/>
      <c r="CP144" s="139"/>
      <c r="CQ144" s="139"/>
      <c r="CR144" s="139"/>
      <c r="CS144" s="139"/>
      <c r="CT144" s="139"/>
      <c r="CU144" s="139"/>
      <c r="CV144" s="139"/>
      <c r="CW144" s="139"/>
      <c r="CX144" s="139"/>
      <c r="CY144" s="139"/>
      <c r="CZ144" s="139"/>
      <c r="DA144" s="139"/>
      <c r="DB144" s="139"/>
      <c r="DC144" s="139"/>
      <c r="DD144" s="139"/>
      <c r="DE144" s="139"/>
      <c r="DF144" s="139"/>
      <c r="DG144" s="139"/>
      <c r="DH144" s="139"/>
      <c r="DI144" s="139"/>
      <c r="DJ144" s="139"/>
      <c r="DK144" s="139"/>
      <c r="DL144" s="139"/>
      <c r="DM144" s="139"/>
      <c r="DN144" s="139"/>
      <c r="DO144" s="139"/>
      <c r="DP144" s="139"/>
      <c r="DQ144" s="139"/>
      <c r="DR144" s="139"/>
      <c r="DS144" s="139"/>
      <c r="DT144" s="139"/>
      <c r="DU144" s="139"/>
      <c r="DV144" s="139"/>
      <c r="DW144" s="139"/>
      <c r="DX144" s="139"/>
      <c r="DY144" s="139"/>
      <c r="DZ144" s="139"/>
      <c r="EA144" s="139"/>
      <c r="EB144" s="139"/>
      <c r="EC144" s="139"/>
      <c r="ED144" s="139"/>
    </row>
    <row r="145" spans="1:134" s="163" customFormat="1" ht="13.8" thickBot="1">
      <c r="A145" s="142" t="s">
        <v>259</v>
      </c>
      <c r="B145" s="71" t="s">
        <v>260</v>
      </c>
      <c r="C145" s="72"/>
      <c r="D145" s="121"/>
      <c r="E145" s="122"/>
      <c r="F145" s="123"/>
      <c r="G145" s="137"/>
      <c r="H145" s="3"/>
      <c r="I145" s="4"/>
      <c r="J145" s="4"/>
      <c r="K145" s="3"/>
      <c r="L145" s="4"/>
      <c r="M145" s="4"/>
      <c r="N145" s="3"/>
      <c r="O145" s="4"/>
      <c r="P145" s="4"/>
      <c r="Q145" s="3"/>
      <c r="R145" s="4"/>
      <c r="S145" s="4"/>
      <c r="T145" s="3"/>
      <c r="U145" s="4"/>
      <c r="V145" s="4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161"/>
      <c r="BN145" s="162"/>
      <c r="BO145" s="162"/>
      <c r="BP145" s="162"/>
      <c r="BQ145" s="162"/>
      <c r="BR145" s="162"/>
      <c r="BS145" s="162"/>
      <c r="BT145" s="162"/>
      <c r="BU145" s="162"/>
      <c r="BV145" s="162"/>
      <c r="BW145" s="162"/>
      <c r="BX145" s="162"/>
      <c r="BY145" s="162"/>
      <c r="BZ145" s="162"/>
      <c r="CA145" s="162"/>
      <c r="CB145" s="162"/>
      <c r="CC145" s="162"/>
      <c r="CD145" s="162"/>
      <c r="CE145" s="162"/>
      <c r="CF145" s="162"/>
      <c r="CG145" s="162"/>
      <c r="CH145" s="162"/>
      <c r="CI145" s="162"/>
      <c r="CJ145" s="162"/>
      <c r="CK145" s="162"/>
      <c r="CL145" s="162"/>
      <c r="CM145" s="162"/>
      <c r="CN145" s="162"/>
      <c r="CO145" s="162"/>
      <c r="CP145" s="162"/>
      <c r="CQ145" s="162"/>
      <c r="CR145" s="162"/>
      <c r="CS145" s="162"/>
      <c r="CT145" s="162"/>
      <c r="CU145" s="162"/>
      <c r="CV145" s="162"/>
      <c r="CW145" s="162"/>
      <c r="CX145" s="162"/>
      <c r="CY145" s="162"/>
      <c r="CZ145" s="162"/>
      <c r="DA145" s="162"/>
      <c r="DB145" s="162"/>
      <c r="DC145" s="162"/>
      <c r="DD145" s="162"/>
      <c r="DE145" s="162"/>
      <c r="DF145" s="162"/>
      <c r="DG145" s="162"/>
      <c r="DH145" s="162"/>
      <c r="DI145" s="162"/>
      <c r="DJ145" s="162"/>
      <c r="DK145" s="162"/>
      <c r="DL145" s="162"/>
      <c r="DM145" s="162"/>
      <c r="DN145" s="162"/>
      <c r="DO145" s="162"/>
      <c r="DP145" s="162"/>
      <c r="DQ145" s="162"/>
      <c r="DR145" s="162"/>
      <c r="DS145" s="162"/>
      <c r="DT145" s="162"/>
      <c r="DU145" s="162"/>
      <c r="DV145" s="162"/>
      <c r="DW145" s="162"/>
      <c r="DX145" s="162"/>
      <c r="DY145" s="162"/>
      <c r="DZ145" s="162"/>
      <c r="EA145" s="162"/>
      <c r="EB145" s="162"/>
      <c r="EC145" s="162"/>
      <c r="ED145" s="162"/>
    </row>
    <row r="146" spans="1:134" s="63" customFormat="1" ht="15" customHeight="1" thickBot="1">
      <c r="A146" s="86" t="str">
        <f>IFERROR((#REF!+D146+E146+F146)/#REF!,"")</f>
        <v/>
      </c>
      <c r="B146" s="87" t="s">
        <v>261</v>
      </c>
      <c r="C146" s="66"/>
      <c r="D146" s="98">
        <f>SUM(D143:D145)</f>
        <v>0</v>
      </c>
      <c r="E146" s="98">
        <f>SUM(E143:E145)</f>
        <v>0</v>
      </c>
      <c r="F146" s="99">
        <f>SUM(F143:F145)</f>
        <v>0</v>
      </c>
      <c r="G146" s="58"/>
      <c r="H146" s="59"/>
      <c r="I146" s="60"/>
      <c r="J146" s="61"/>
      <c r="K146" s="59"/>
      <c r="L146" s="60"/>
      <c r="M146" s="61"/>
      <c r="N146" s="59"/>
      <c r="O146" s="60"/>
      <c r="P146" s="61"/>
      <c r="Q146" s="59"/>
      <c r="R146" s="60"/>
      <c r="S146" s="61"/>
      <c r="T146" s="59"/>
      <c r="U146" s="60"/>
      <c r="V146" s="61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</row>
    <row r="147" spans="1:134" ht="15" customHeight="1">
      <c r="A147" s="171" t="s">
        <v>262</v>
      </c>
      <c r="B147" s="132" t="s">
        <v>263</v>
      </c>
      <c r="C147" s="125"/>
      <c r="D147" s="82"/>
      <c r="E147" s="82"/>
      <c r="F147" s="83"/>
      <c r="G147" s="58"/>
      <c r="H147" s="59"/>
      <c r="I147" s="60"/>
      <c r="J147" s="61"/>
      <c r="K147" s="59"/>
      <c r="L147" s="60"/>
      <c r="M147" s="61"/>
      <c r="N147" s="59"/>
      <c r="O147" s="60"/>
      <c r="P147" s="61"/>
      <c r="Q147" s="59"/>
      <c r="R147" s="60"/>
      <c r="S147" s="61"/>
      <c r="T147" s="59"/>
      <c r="U147" s="60"/>
      <c r="V147" s="61"/>
    </row>
    <row r="148" spans="1:134" ht="15" customHeight="1" thickBot="1">
      <c r="A148" s="142" t="s">
        <v>264</v>
      </c>
      <c r="B148" s="71" t="s">
        <v>265</v>
      </c>
      <c r="C148" s="72"/>
      <c r="D148" s="121"/>
      <c r="E148" s="122"/>
      <c r="F148" s="123"/>
      <c r="G148" s="58"/>
      <c r="H148" s="59"/>
      <c r="I148" s="60"/>
      <c r="J148" s="61"/>
      <c r="K148" s="59"/>
      <c r="L148" s="60"/>
      <c r="M148" s="61"/>
      <c r="N148" s="59"/>
      <c r="O148" s="60"/>
      <c r="P148" s="61"/>
      <c r="Q148" s="59"/>
      <c r="R148" s="60"/>
      <c r="S148" s="61"/>
      <c r="T148" s="59"/>
      <c r="U148" s="60"/>
      <c r="V148" s="61"/>
    </row>
    <row r="149" spans="1:134" ht="15" customHeight="1" thickBot="1">
      <c r="A149" s="86" t="str">
        <f>IFERROR((#REF!+D149+E149+F149)/#REF!,"")</f>
        <v/>
      </c>
      <c r="B149" s="87" t="s">
        <v>266</v>
      </c>
      <c r="C149" s="88"/>
      <c r="D149" s="98">
        <f>SUM(D148:D148)</f>
        <v>0</v>
      </c>
      <c r="E149" s="98">
        <f>SUM(E148:E148)</f>
        <v>0</v>
      </c>
      <c r="F149" s="99">
        <f>SUM(F148:F148)</f>
        <v>0</v>
      </c>
      <c r="G149" s="58"/>
      <c r="H149" s="59"/>
      <c r="I149" s="60"/>
      <c r="J149" s="61"/>
      <c r="K149" s="59"/>
      <c r="L149" s="60"/>
      <c r="M149" s="61"/>
      <c r="N149" s="59"/>
      <c r="O149" s="60"/>
      <c r="P149" s="61"/>
      <c r="Q149" s="59"/>
      <c r="R149" s="60"/>
      <c r="S149" s="61"/>
      <c r="T149" s="59"/>
      <c r="U149" s="60"/>
      <c r="V149" s="61"/>
    </row>
    <row r="150" spans="1:134" ht="15" customHeight="1">
      <c r="A150" s="171" t="s">
        <v>267</v>
      </c>
      <c r="B150" s="132" t="s">
        <v>268</v>
      </c>
      <c r="C150" s="125"/>
      <c r="D150" s="82"/>
      <c r="E150" s="82"/>
      <c r="F150" s="83"/>
      <c r="G150" s="58"/>
      <c r="H150" s="59"/>
      <c r="I150" s="60"/>
      <c r="J150" s="61"/>
      <c r="K150" s="59"/>
      <c r="L150" s="60"/>
      <c r="M150" s="61"/>
      <c r="N150" s="59"/>
      <c r="O150" s="60"/>
      <c r="P150" s="61"/>
      <c r="Q150" s="59"/>
      <c r="R150" s="60"/>
      <c r="S150" s="61"/>
      <c r="T150" s="59"/>
      <c r="U150" s="60"/>
      <c r="V150" s="61"/>
    </row>
    <row r="151" spans="1:134" ht="15" customHeight="1">
      <c r="A151" s="97" t="s">
        <v>269</v>
      </c>
      <c r="B151" s="94" t="s">
        <v>270</v>
      </c>
      <c r="C151" s="95"/>
      <c r="D151" s="167"/>
      <c r="E151" s="151"/>
      <c r="F151" s="152"/>
      <c r="G151" s="58"/>
      <c r="H151" s="59"/>
      <c r="I151" s="60"/>
      <c r="J151" s="61"/>
      <c r="K151" s="59"/>
      <c r="L151" s="60"/>
      <c r="M151" s="61"/>
      <c r="N151" s="59"/>
      <c r="O151" s="60"/>
      <c r="P151" s="61"/>
      <c r="Q151" s="59"/>
      <c r="R151" s="60"/>
      <c r="S151" s="61"/>
      <c r="T151" s="59"/>
      <c r="U151" s="60"/>
      <c r="V151" s="61"/>
    </row>
    <row r="152" spans="1:134" ht="15" customHeight="1">
      <c r="A152" s="141" t="s">
        <v>271</v>
      </c>
      <c r="B152" s="104" t="s">
        <v>272</v>
      </c>
      <c r="C152" s="95"/>
      <c r="D152" s="172"/>
      <c r="E152" s="154"/>
      <c r="F152" s="155"/>
      <c r="G152" s="58"/>
      <c r="H152" s="59"/>
      <c r="I152" s="60"/>
      <c r="J152" s="61"/>
      <c r="K152" s="59"/>
      <c r="L152" s="60"/>
      <c r="M152" s="61"/>
      <c r="N152" s="59"/>
      <c r="O152" s="60"/>
      <c r="P152" s="61"/>
      <c r="Q152" s="59"/>
      <c r="R152" s="60"/>
      <c r="S152" s="61"/>
      <c r="T152" s="59"/>
      <c r="U152" s="60"/>
      <c r="V152" s="61"/>
    </row>
    <row r="153" spans="1:134" ht="15" customHeight="1">
      <c r="A153" s="97" t="s">
        <v>273</v>
      </c>
      <c r="B153" s="94" t="s">
        <v>274</v>
      </c>
      <c r="C153" s="95"/>
      <c r="D153" s="167"/>
      <c r="E153" s="151"/>
      <c r="F153" s="152"/>
      <c r="G153" s="58"/>
      <c r="H153" s="59"/>
      <c r="I153" s="60"/>
      <c r="J153" s="61"/>
      <c r="K153" s="59"/>
      <c r="L153" s="60"/>
      <c r="M153" s="61"/>
      <c r="N153" s="59"/>
      <c r="O153" s="60"/>
      <c r="P153" s="61"/>
      <c r="Q153" s="59"/>
      <c r="R153" s="60"/>
      <c r="S153" s="61"/>
      <c r="T153" s="59"/>
      <c r="U153" s="60"/>
      <c r="V153" s="61"/>
    </row>
    <row r="154" spans="1:134" ht="15" customHeight="1">
      <c r="A154" s="97" t="s">
        <v>275</v>
      </c>
      <c r="B154" s="94" t="s">
        <v>276</v>
      </c>
      <c r="C154" s="95"/>
      <c r="D154" s="167"/>
      <c r="E154" s="151"/>
      <c r="F154" s="152"/>
      <c r="G154" s="58"/>
      <c r="H154" s="59"/>
      <c r="I154" s="60"/>
      <c r="J154" s="61"/>
      <c r="K154" s="59"/>
      <c r="L154" s="60"/>
      <c r="M154" s="61"/>
      <c r="N154" s="59"/>
      <c r="O154" s="60"/>
      <c r="P154" s="61"/>
      <c r="Q154" s="59"/>
      <c r="R154" s="60"/>
      <c r="S154" s="61"/>
      <c r="T154" s="59"/>
      <c r="U154" s="60"/>
      <c r="V154" s="61"/>
    </row>
    <row r="155" spans="1:134" ht="15" customHeight="1">
      <c r="A155" s="141" t="s">
        <v>277</v>
      </c>
      <c r="B155" s="104" t="s">
        <v>278</v>
      </c>
      <c r="C155" s="95"/>
      <c r="D155" s="172"/>
      <c r="E155" s="154"/>
      <c r="F155" s="155"/>
      <c r="G155" s="58"/>
      <c r="H155" s="59"/>
      <c r="I155" s="60"/>
      <c r="J155" s="61"/>
      <c r="K155" s="59"/>
      <c r="L155" s="60"/>
      <c r="M155" s="61"/>
      <c r="N155" s="59"/>
      <c r="O155" s="60"/>
      <c r="P155" s="61"/>
      <c r="Q155" s="59"/>
      <c r="R155" s="60"/>
      <c r="S155" s="61"/>
      <c r="T155" s="59"/>
      <c r="U155" s="60"/>
      <c r="V155" s="61"/>
    </row>
    <row r="156" spans="1:134" ht="15" customHeight="1" thickBot="1">
      <c r="A156" s="142" t="s">
        <v>279</v>
      </c>
      <c r="B156" s="173" t="s">
        <v>280</v>
      </c>
      <c r="C156" s="72"/>
      <c r="D156" s="121"/>
      <c r="E156" s="122"/>
      <c r="F156" s="123"/>
      <c r="G156" s="58"/>
      <c r="H156" s="59"/>
      <c r="I156" s="60"/>
      <c r="J156" s="61"/>
      <c r="K156" s="59"/>
      <c r="L156" s="60"/>
      <c r="M156" s="61"/>
      <c r="N156" s="59"/>
      <c r="O156" s="60"/>
      <c r="P156" s="61"/>
      <c r="Q156" s="59"/>
      <c r="R156" s="60"/>
      <c r="S156" s="61"/>
      <c r="T156" s="59"/>
      <c r="U156" s="60"/>
      <c r="V156" s="61"/>
    </row>
    <row r="157" spans="1:134" ht="15" customHeight="1" thickBot="1">
      <c r="A157" s="76" t="str">
        <f>IFERROR((#REF!+D157+E157+F157)/#REF!,"")</f>
        <v/>
      </c>
      <c r="B157" s="77" t="s">
        <v>281</v>
      </c>
      <c r="C157" s="78"/>
      <c r="D157" s="143">
        <f>SUM(D151:D156)</f>
        <v>0</v>
      </c>
      <c r="E157" s="143">
        <f>SUM(E151:E156)</f>
        <v>0</v>
      </c>
      <c r="F157" s="144">
        <f>SUM(F151:F156)</f>
        <v>0</v>
      </c>
      <c r="G157" s="58"/>
      <c r="H157" s="59"/>
      <c r="I157" s="60"/>
      <c r="J157" s="61"/>
      <c r="K157" s="59"/>
      <c r="L157" s="60"/>
      <c r="M157" s="61"/>
      <c r="N157" s="59"/>
      <c r="O157" s="60"/>
      <c r="P157" s="61"/>
      <c r="Q157" s="59"/>
      <c r="R157" s="60"/>
      <c r="S157" s="61"/>
      <c r="T157" s="59"/>
      <c r="U157" s="60"/>
      <c r="V157" s="61"/>
    </row>
    <row r="158" spans="1:134" ht="15" customHeight="1">
      <c r="A158" s="112" t="s">
        <v>282</v>
      </c>
      <c r="B158" s="113" t="s">
        <v>283</v>
      </c>
      <c r="C158" s="125"/>
      <c r="D158" s="82"/>
      <c r="E158" s="82"/>
      <c r="F158" s="83"/>
      <c r="G158" s="58"/>
      <c r="H158" s="59"/>
      <c r="I158" s="60"/>
      <c r="J158" s="61"/>
      <c r="K158" s="59"/>
      <c r="L158" s="60"/>
      <c r="M158" s="61"/>
      <c r="N158" s="59"/>
      <c r="O158" s="60"/>
      <c r="P158" s="61"/>
      <c r="Q158" s="59"/>
      <c r="R158" s="60"/>
      <c r="S158" s="61"/>
      <c r="T158" s="59"/>
      <c r="U158" s="60"/>
      <c r="V158" s="61"/>
    </row>
    <row r="159" spans="1:134" s="140" customFormat="1" ht="15" customHeight="1">
      <c r="A159" s="97" t="s">
        <v>284</v>
      </c>
      <c r="B159" s="94" t="s">
        <v>285</v>
      </c>
      <c r="C159" s="95"/>
      <c r="D159" s="167"/>
      <c r="E159" s="151"/>
      <c r="F159" s="152"/>
      <c r="G159" s="58"/>
      <c r="H159" s="59"/>
      <c r="I159" s="60"/>
      <c r="J159" s="61"/>
      <c r="K159" s="59"/>
      <c r="L159" s="60"/>
      <c r="M159" s="61"/>
      <c r="N159" s="59"/>
      <c r="O159" s="60"/>
      <c r="P159" s="61"/>
      <c r="Q159" s="59"/>
      <c r="R159" s="60"/>
      <c r="S159" s="61"/>
      <c r="T159" s="59"/>
      <c r="U159" s="60"/>
      <c r="V159" s="61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138"/>
      <c r="BN159" s="139"/>
      <c r="BO159" s="139"/>
      <c r="BP159" s="139"/>
      <c r="BQ159" s="139"/>
      <c r="BR159" s="139"/>
      <c r="BS159" s="139"/>
      <c r="BT159" s="139"/>
      <c r="BU159" s="139"/>
      <c r="BV159" s="139"/>
      <c r="BW159" s="139"/>
      <c r="BX159" s="139"/>
      <c r="BY159" s="139"/>
      <c r="BZ159" s="139"/>
      <c r="CA159" s="139"/>
      <c r="CB159" s="139"/>
      <c r="CC159" s="139"/>
      <c r="CD159" s="139"/>
      <c r="CE159" s="139"/>
      <c r="CF159" s="139"/>
      <c r="CG159" s="139"/>
      <c r="CH159" s="139"/>
      <c r="CI159" s="139"/>
      <c r="CJ159" s="139"/>
      <c r="CK159" s="139"/>
      <c r="CL159" s="139"/>
      <c r="CM159" s="139"/>
      <c r="CN159" s="139"/>
      <c r="CO159" s="139"/>
      <c r="CP159" s="139"/>
      <c r="CQ159" s="139"/>
      <c r="CR159" s="139"/>
      <c r="CS159" s="139"/>
      <c r="CT159" s="139"/>
      <c r="CU159" s="139"/>
      <c r="CV159" s="139"/>
      <c r="CW159" s="139"/>
      <c r="CX159" s="139"/>
      <c r="CY159" s="139"/>
      <c r="CZ159" s="139"/>
      <c r="DA159" s="139"/>
      <c r="DB159" s="139"/>
      <c r="DC159" s="139"/>
      <c r="DD159" s="139"/>
      <c r="DE159" s="139"/>
      <c r="DF159" s="139"/>
      <c r="DG159" s="139"/>
      <c r="DH159" s="139"/>
      <c r="DI159" s="139"/>
      <c r="DJ159" s="139"/>
      <c r="DK159" s="139"/>
      <c r="DL159" s="139"/>
      <c r="DM159" s="139"/>
      <c r="DN159" s="139"/>
      <c r="DO159" s="139"/>
      <c r="DP159" s="139"/>
      <c r="DQ159" s="139"/>
      <c r="DR159" s="139"/>
      <c r="DS159" s="139"/>
      <c r="DT159" s="139"/>
      <c r="DU159" s="139"/>
      <c r="DV159" s="139"/>
      <c r="DW159" s="139"/>
      <c r="DX159" s="139"/>
      <c r="DY159" s="139"/>
      <c r="DZ159" s="139"/>
      <c r="EA159" s="139"/>
      <c r="EB159" s="139"/>
      <c r="EC159" s="139"/>
      <c r="ED159" s="139"/>
    </row>
    <row r="160" spans="1:134" s="140" customFormat="1" ht="15" customHeight="1">
      <c r="A160" s="97" t="s">
        <v>286</v>
      </c>
      <c r="B160" s="94" t="s">
        <v>287</v>
      </c>
      <c r="C160" s="133"/>
      <c r="D160" s="134"/>
      <c r="E160" s="135"/>
      <c r="F160" s="136"/>
      <c r="G160" s="58"/>
      <c r="H160" s="59"/>
      <c r="I160" s="60"/>
      <c r="J160" s="61"/>
      <c r="K160" s="59"/>
      <c r="L160" s="60"/>
      <c r="M160" s="61"/>
      <c r="N160" s="59"/>
      <c r="O160" s="60"/>
      <c r="P160" s="61"/>
      <c r="Q160" s="59"/>
      <c r="R160" s="60"/>
      <c r="S160" s="61"/>
      <c r="T160" s="59"/>
      <c r="U160" s="60"/>
      <c r="V160" s="61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138"/>
      <c r="BN160" s="139"/>
      <c r="BO160" s="139"/>
      <c r="BP160" s="139"/>
      <c r="BQ160" s="139"/>
      <c r="BR160" s="139"/>
      <c r="BS160" s="139"/>
      <c r="BT160" s="139"/>
      <c r="BU160" s="139"/>
      <c r="BV160" s="139"/>
      <c r="BW160" s="139"/>
      <c r="BX160" s="139"/>
      <c r="BY160" s="139"/>
      <c r="BZ160" s="139"/>
      <c r="CA160" s="139"/>
      <c r="CB160" s="139"/>
      <c r="CC160" s="139"/>
      <c r="CD160" s="139"/>
      <c r="CE160" s="139"/>
      <c r="CF160" s="139"/>
      <c r="CG160" s="139"/>
      <c r="CH160" s="139"/>
      <c r="CI160" s="139"/>
      <c r="CJ160" s="139"/>
      <c r="CK160" s="139"/>
      <c r="CL160" s="139"/>
      <c r="CM160" s="139"/>
      <c r="CN160" s="139"/>
      <c r="CO160" s="139"/>
      <c r="CP160" s="139"/>
      <c r="CQ160" s="139"/>
      <c r="CR160" s="139"/>
      <c r="CS160" s="139"/>
      <c r="CT160" s="139"/>
      <c r="CU160" s="139"/>
      <c r="CV160" s="139"/>
      <c r="CW160" s="139"/>
      <c r="CX160" s="139"/>
      <c r="CY160" s="139"/>
      <c r="CZ160" s="139"/>
      <c r="DA160" s="139"/>
      <c r="DB160" s="139"/>
      <c r="DC160" s="139"/>
      <c r="DD160" s="139"/>
      <c r="DE160" s="139"/>
      <c r="DF160" s="139"/>
      <c r="DG160" s="139"/>
      <c r="DH160" s="139"/>
      <c r="DI160" s="139"/>
      <c r="DJ160" s="139"/>
      <c r="DK160" s="139"/>
      <c r="DL160" s="139"/>
      <c r="DM160" s="139"/>
      <c r="DN160" s="139"/>
      <c r="DO160" s="139"/>
      <c r="DP160" s="139"/>
      <c r="DQ160" s="139"/>
      <c r="DR160" s="139"/>
      <c r="DS160" s="139"/>
      <c r="DT160" s="139"/>
      <c r="DU160" s="139"/>
      <c r="DV160" s="139"/>
      <c r="DW160" s="139"/>
      <c r="DX160" s="139"/>
      <c r="DY160" s="139"/>
      <c r="DZ160" s="139"/>
      <c r="EA160" s="139"/>
      <c r="EB160" s="139"/>
      <c r="EC160" s="139"/>
      <c r="ED160" s="139"/>
    </row>
    <row r="161" spans="1:134" s="140" customFormat="1">
      <c r="A161" s="97" t="s">
        <v>288</v>
      </c>
      <c r="B161" s="94" t="s">
        <v>289</v>
      </c>
      <c r="C161" s="133"/>
      <c r="D161" s="134"/>
      <c r="E161" s="135"/>
      <c r="F161" s="136"/>
      <c r="G161" s="137"/>
      <c r="H161" s="3"/>
      <c r="I161" s="4"/>
      <c r="J161" s="4"/>
      <c r="K161" s="3"/>
      <c r="L161" s="4"/>
      <c r="M161" s="4"/>
      <c r="N161" s="3"/>
      <c r="O161" s="4"/>
      <c r="P161" s="4"/>
      <c r="Q161" s="3"/>
      <c r="R161" s="4"/>
      <c r="S161" s="4"/>
      <c r="T161" s="3"/>
      <c r="U161" s="4"/>
      <c r="V161" s="4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138"/>
      <c r="BN161" s="139"/>
      <c r="BO161" s="139"/>
      <c r="BP161" s="139"/>
      <c r="BQ161" s="139"/>
      <c r="BR161" s="139"/>
      <c r="BS161" s="139"/>
      <c r="BT161" s="139"/>
      <c r="BU161" s="139"/>
      <c r="BV161" s="139"/>
      <c r="BW161" s="139"/>
      <c r="BX161" s="139"/>
      <c r="BY161" s="139"/>
      <c r="BZ161" s="139"/>
      <c r="CA161" s="139"/>
      <c r="CB161" s="139"/>
      <c r="CC161" s="139"/>
      <c r="CD161" s="139"/>
      <c r="CE161" s="139"/>
      <c r="CF161" s="139"/>
      <c r="CG161" s="139"/>
      <c r="CH161" s="139"/>
      <c r="CI161" s="139"/>
      <c r="CJ161" s="139"/>
      <c r="CK161" s="139"/>
      <c r="CL161" s="139"/>
      <c r="CM161" s="139"/>
      <c r="CN161" s="139"/>
      <c r="CO161" s="139"/>
      <c r="CP161" s="139"/>
      <c r="CQ161" s="139"/>
      <c r="CR161" s="139"/>
      <c r="CS161" s="139"/>
      <c r="CT161" s="139"/>
      <c r="CU161" s="139"/>
      <c r="CV161" s="139"/>
      <c r="CW161" s="139"/>
      <c r="CX161" s="139"/>
      <c r="CY161" s="139"/>
      <c r="CZ161" s="139"/>
      <c r="DA161" s="139"/>
      <c r="DB161" s="139"/>
      <c r="DC161" s="139"/>
      <c r="DD161" s="139"/>
      <c r="DE161" s="139"/>
      <c r="DF161" s="139"/>
      <c r="DG161" s="139"/>
      <c r="DH161" s="139"/>
      <c r="DI161" s="139"/>
      <c r="DJ161" s="139"/>
      <c r="DK161" s="139"/>
      <c r="DL161" s="139"/>
      <c r="DM161" s="139"/>
      <c r="DN161" s="139"/>
      <c r="DO161" s="139"/>
      <c r="DP161" s="139"/>
      <c r="DQ161" s="139"/>
      <c r="DR161" s="139"/>
      <c r="DS161" s="139"/>
      <c r="DT161" s="139"/>
      <c r="DU161" s="139"/>
      <c r="DV161" s="139"/>
      <c r="DW161" s="139"/>
      <c r="DX161" s="139"/>
      <c r="DY161" s="139"/>
      <c r="DZ161" s="139"/>
      <c r="EA161" s="139"/>
      <c r="EB161" s="139"/>
      <c r="EC161" s="139"/>
      <c r="ED161" s="139"/>
    </row>
    <row r="162" spans="1:134" s="140" customFormat="1">
      <c r="A162" s="97" t="s">
        <v>290</v>
      </c>
      <c r="B162" s="94" t="s">
        <v>291</v>
      </c>
      <c r="C162" s="133"/>
      <c r="D162" s="134"/>
      <c r="E162" s="135"/>
      <c r="F162" s="136"/>
      <c r="G162" s="137"/>
      <c r="H162" s="3"/>
      <c r="I162" s="4"/>
      <c r="J162" s="4"/>
      <c r="K162" s="3"/>
      <c r="L162" s="4"/>
      <c r="M162" s="4"/>
      <c r="N162" s="3"/>
      <c r="O162" s="4"/>
      <c r="P162" s="4"/>
      <c r="Q162" s="3"/>
      <c r="R162" s="4"/>
      <c r="S162" s="4"/>
      <c r="T162" s="3"/>
      <c r="U162" s="4"/>
      <c r="V162" s="4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138"/>
      <c r="BN162" s="139"/>
      <c r="BO162" s="139"/>
      <c r="BP162" s="139"/>
      <c r="BQ162" s="139"/>
      <c r="BR162" s="139"/>
      <c r="BS162" s="139"/>
      <c r="BT162" s="139"/>
      <c r="BU162" s="139"/>
      <c r="BV162" s="139"/>
      <c r="BW162" s="139"/>
      <c r="BX162" s="139"/>
      <c r="BY162" s="139"/>
      <c r="BZ162" s="139"/>
      <c r="CA162" s="139"/>
      <c r="CB162" s="139"/>
      <c r="CC162" s="139"/>
      <c r="CD162" s="139"/>
      <c r="CE162" s="139"/>
      <c r="CF162" s="139"/>
      <c r="CG162" s="139"/>
      <c r="CH162" s="139"/>
      <c r="CI162" s="139"/>
      <c r="CJ162" s="139"/>
      <c r="CK162" s="139"/>
      <c r="CL162" s="139"/>
      <c r="CM162" s="139"/>
      <c r="CN162" s="139"/>
      <c r="CO162" s="139"/>
      <c r="CP162" s="139"/>
      <c r="CQ162" s="139"/>
      <c r="CR162" s="139"/>
      <c r="CS162" s="139"/>
      <c r="CT162" s="139"/>
      <c r="CU162" s="139"/>
      <c r="CV162" s="139"/>
      <c r="CW162" s="139"/>
      <c r="CX162" s="139"/>
      <c r="CY162" s="139"/>
      <c r="CZ162" s="139"/>
      <c r="DA162" s="139"/>
      <c r="DB162" s="139"/>
      <c r="DC162" s="139"/>
      <c r="DD162" s="139"/>
      <c r="DE162" s="139"/>
      <c r="DF162" s="139"/>
      <c r="DG162" s="139"/>
      <c r="DH162" s="139"/>
      <c r="DI162" s="139"/>
      <c r="DJ162" s="139"/>
      <c r="DK162" s="139"/>
      <c r="DL162" s="139"/>
      <c r="DM162" s="139"/>
      <c r="DN162" s="139"/>
      <c r="DO162" s="139"/>
      <c r="DP162" s="139"/>
      <c r="DQ162" s="139"/>
      <c r="DR162" s="139"/>
      <c r="DS162" s="139"/>
      <c r="DT162" s="139"/>
      <c r="DU162" s="139"/>
      <c r="DV162" s="139"/>
      <c r="DW162" s="139"/>
      <c r="DX162" s="139"/>
      <c r="DY162" s="139"/>
      <c r="DZ162" s="139"/>
      <c r="EA162" s="139"/>
      <c r="EB162" s="139"/>
      <c r="EC162" s="139"/>
      <c r="ED162" s="139"/>
    </row>
    <row r="163" spans="1:134" s="140" customFormat="1">
      <c r="A163" s="97" t="s">
        <v>292</v>
      </c>
      <c r="B163" s="94" t="s">
        <v>293</v>
      </c>
      <c r="C163" s="133"/>
      <c r="D163" s="134"/>
      <c r="E163" s="135"/>
      <c r="F163" s="136"/>
      <c r="G163" s="137"/>
      <c r="H163" s="3"/>
      <c r="I163" s="4"/>
      <c r="J163" s="4"/>
      <c r="K163" s="3"/>
      <c r="L163" s="4"/>
      <c r="M163" s="4"/>
      <c r="N163" s="3"/>
      <c r="O163" s="4"/>
      <c r="P163" s="4"/>
      <c r="Q163" s="3"/>
      <c r="R163" s="4"/>
      <c r="S163" s="4"/>
      <c r="T163" s="3"/>
      <c r="U163" s="4"/>
      <c r="V163" s="4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138"/>
      <c r="BN163" s="139"/>
      <c r="BO163" s="139"/>
      <c r="BP163" s="139"/>
      <c r="BQ163" s="139"/>
      <c r="BR163" s="139"/>
      <c r="BS163" s="139"/>
      <c r="BT163" s="139"/>
      <c r="BU163" s="139"/>
      <c r="BV163" s="139"/>
      <c r="BW163" s="139"/>
      <c r="BX163" s="139"/>
      <c r="BY163" s="139"/>
      <c r="BZ163" s="139"/>
      <c r="CA163" s="139"/>
      <c r="CB163" s="139"/>
      <c r="CC163" s="139"/>
      <c r="CD163" s="139"/>
      <c r="CE163" s="139"/>
      <c r="CF163" s="139"/>
      <c r="CG163" s="139"/>
      <c r="CH163" s="139"/>
      <c r="CI163" s="139"/>
      <c r="CJ163" s="139"/>
      <c r="CK163" s="139"/>
      <c r="CL163" s="139"/>
      <c r="CM163" s="139"/>
      <c r="CN163" s="139"/>
      <c r="CO163" s="139"/>
      <c r="CP163" s="139"/>
      <c r="CQ163" s="139"/>
      <c r="CR163" s="139"/>
      <c r="CS163" s="139"/>
      <c r="CT163" s="139"/>
      <c r="CU163" s="139"/>
      <c r="CV163" s="139"/>
      <c r="CW163" s="139"/>
      <c r="CX163" s="139"/>
      <c r="CY163" s="139"/>
      <c r="CZ163" s="139"/>
      <c r="DA163" s="139"/>
      <c r="DB163" s="139"/>
      <c r="DC163" s="139"/>
      <c r="DD163" s="139"/>
      <c r="DE163" s="139"/>
      <c r="DF163" s="139"/>
      <c r="DG163" s="139"/>
      <c r="DH163" s="139"/>
      <c r="DI163" s="139"/>
      <c r="DJ163" s="139"/>
      <c r="DK163" s="139"/>
      <c r="DL163" s="139"/>
      <c r="DM163" s="139"/>
      <c r="DN163" s="139"/>
      <c r="DO163" s="139"/>
      <c r="DP163" s="139"/>
      <c r="DQ163" s="139"/>
      <c r="DR163" s="139"/>
      <c r="DS163" s="139"/>
      <c r="DT163" s="139"/>
      <c r="DU163" s="139"/>
      <c r="DV163" s="139"/>
      <c r="DW163" s="139"/>
      <c r="DX163" s="139"/>
      <c r="DY163" s="139"/>
      <c r="DZ163" s="139"/>
      <c r="EA163" s="139"/>
      <c r="EB163" s="139"/>
      <c r="EC163" s="139"/>
      <c r="ED163" s="139"/>
    </row>
    <row r="164" spans="1:134" s="163" customFormat="1" ht="13.8" thickBot="1">
      <c r="A164" s="142" t="s">
        <v>294</v>
      </c>
      <c r="B164" s="71" t="s">
        <v>295</v>
      </c>
      <c r="C164" s="126"/>
      <c r="D164" s="174"/>
      <c r="E164" s="175"/>
      <c r="F164" s="176"/>
      <c r="G164" s="137"/>
      <c r="H164" s="3"/>
      <c r="I164" s="4"/>
      <c r="J164" s="4"/>
      <c r="K164" s="3"/>
      <c r="L164" s="4"/>
      <c r="M164" s="4"/>
      <c r="N164" s="3"/>
      <c r="O164" s="4"/>
      <c r="P164" s="4"/>
      <c r="Q164" s="3"/>
      <c r="R164" s="4"/>
      <c r="S164" s="4"/>
      <c r="T164" s="3"/>
      <c r="U164" s="4"/>
      <c r="V164" s="4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161"/>
      <c r="BN164" s="162"/>
      <c r="BO164" s="162"/>
      <c r="BP164" s="162"/>
      <c r="BQ164" s="162"/>
      <c r="BR164" s="162"/>
      <c r="BS164" s="162"/>
      <c r="BT164" s="162"/>
      <c r="BU164" s="162"/>
      <c r="BV164" s="162"/>
      <c r="BW164" s="162"/>
      <c r="BX164" s="162"/>
      <c r="BY164" s="162"/>
      <c r="BZ164" s="162"/>
      <c r="CA164" s="162"/>
      <c r="CB164" s="162"/>
      <c r="CC164" s="162"/>
      <c r="CD164" s="162"/>
      <c r="CE164" s="162"/>
      <c r="CF164" s="162"/>
      <c r="CG164" s="162"/>
      <c r="CH164" s="162"/>
      <c r="CI164" s="162"/>
      <c r="CJ164" s="162"/>
      <c r="CK164" s="162"/>
      <c r="CL164" s="162"/>
      <c r="CM164" s="162"/>
      <c r="CN164" s="162"/>
      <c r="CO164" s="162"/>
      <c r="CP164" s="162"/>
      <c r="CQ164" s="162"/>
      <c r="CR164" s="162"/>
      <c r="CS164" s="162"/>
      <c r="CT164" s="162"/>
      <c r="CU164" s="162"/>
      <c r="CV164" s="162"/>
      <c r="CW164" s="162"/>
      <c r="CX164" s="162"/>
      <c r="CY164" s="162"/>
      <c r="CZ164" s="162"/>
      <c r="DA164" s="162"/>
      <c r="DB164" s="162"/>
      <c r="DC164" s="162"/>
      <c r="DD164" s="162"/>
      <c r="DE164" s="162"/>
      <c r="DF164" s="162"/>
      <c r="DG164" s="162"/>
      <c r="DH164" s="162"/>
      <c r="DI164" s="162"/>
      <c r="DJ164" s="162"/>
      <c r="DK164" s="162"/>
      <c r="DL164" s="162"/>
      <c r="DM164" s="162"/>
      <c r="DN164" s="162"/>
      <c r="DO164" s="162"/>
      <c r="DP164" s="162"/>
      <c r="DQ164" s="162"/>
      <c r="DR164" s="162"/>
      <c r="DS164" s="162"/>
      <c r="DT164" s="162"/>
      <c r="DU164" s="162"/>
      <c r="DV164" s="162"/>
      <c r="DW164" s="162"/>
      <c r="DX164" s="162"/>
      <c r="DY164" s="162"/>
      <c r="DZ164" s="162"/>
      <c r="EA164" s="162"/>
      <c r="EB164" s="162"/>
      <c r="EC164" s="162"/>
      <c r="ED164" s="162"/>
    </row>
    <row r="165" spans="1:134" s="63" customFormat="1" ht="15" customHeight="1" thickBot="1">
      <c r="A165" s="76" t="str">
        <f>IFERROR((#REF!+D165+E165+F165)/#REF!,"")</f>
        <v/>
      </c>
      <c r="B165" s="77" t="s">
        <v>296</v>
      </c>
      <c r="C165" s="78"/>
      <c r="D165" s="143">
        <f>SUM(D159:D164)</f>
        <v>0</v>
      </c>
      <c r="E165" s="143">
        <f>SUM(E159:E164)</f>
        <v>0</v>
      </c>
      <c r="F165" s="144">
        <f>SUM(F159:F164)</f>
        <v>0</v>
      </c>
      <c r="G165" s="58"/>
      <c r="H165" s="59"/>
      <c r="I165" s="60"/>
      <c r="J165" s="61"/>
      <c r="K165" s="59"/>
      <c r="L165" s="60"/>
      <c r="M165" s="61"/>
      <c r="N165" s="59"/>
      <c r="O165" s="60"/>
      <c r="P165" s="61"/>
      <c r="Q165" s="59"/>
      <c r="R165" s="60"/>
      <c r="S165" s="61"/>
      <c r="T165" s="59"/>
      <c r="U165" s="60"/>
      <c r="V165" s="61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62"/>
      <c r="BN165" s="62"/>
      <c r="BO165" s="62"/>
      <c r="BP165" s="62"/>
      <c r="BQ165" s="62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2"/>
      <c r="CJ165" s="62"/>
      <c r="CK165" s="62"/>
      <c r="CL165" s="62"/>
      <c r="CM165" s="62"/>
      <c r="CN165" s="62"/>
      <c r="CO165" s="62"/>
      <c r="CP165" s="62"/>
      <c r="CQ165" s="62"/>
      <c r="CR165" s="62"/>
      <c r="CS165" s="62"/>
      <c r="CT165" s="62"/>
      <c r="CU165" s="62"/>
      <c r="CV165" s="62"/>
      <c r="CW165" s="62"/>
      <c r="CX165" s="62"/>
      <c r="CY165" s="62"/>
      <c r="CZ165" s="62"/>
      <c r="DA165" s="62"/>
      <c r="DB165" s="62"/>
      <c r="DC165" s="62"/>
      <c r="DD165" s="62"/>
      <c r="DE165" s="62"/>
      <c r="DF165" s="62"/>
      <c r="DG165" s="62"/>
      <c r="DH165" s="62"/>
      <c r="DI165" s="62"/>
      <c r="DJ165" s="62"/>
      <c r="DK165" s="62"/>
      <c r="DL165" s="62"/>
      <c r="DM165" s="62"/>
      <c r="DN165" s="62"/>
      <c r="DO165" s="62"/>
      <c r="DP165" s="62"/>
      <c r="DQ165" s="62"/>
      <c r="DR165" s="62"/>
      <c r="DS165" s="62"/>
      <c r="DT165" s="62"/>
      <c r="DU165" s="62"/>
      <c r="DV165" s="62"/>
      <c r="DW165" s="62"/>
      <c r="DX165" s="62"/>
      <c r="DY165" s="62"/>
      <c r="DZ165" s="62"/>
      <c r="EA165" s="62"/>
      <c r="EB165" s="62"/>
      <c r="EC165" s="62"/>
      <c r="ED165" s="62"/>
    </row>
    <row r="166" spans="1:134" ht="15" customHeight="1">
      <c r="A166" s="171" t="s">
        <v>297</v>
      </c>
      <c r="B166" s="132" t="s">
        <v>298</v>
      </c>
      <c r="C166" s="125"/>
      <c r="D166" s="82"/>
      <c r="E166" s="82"/>
      <c r="F166" s="83"/>
      <c r="G166" s="58"/>
      <c r="H166" s="59"/>
      <c r="I166" s="60"/>
      <c r="J166" s="61"/>
      <c r="K166" s="59"/>
      <c r="L166" s="60"/>
      <c r="M166" s="61"/>
      <c r="N166" s="59"/>
      <c r="O166" s="60"/>
      <c r="P166" s="61"/>
      <c r="Q166" s="59"/>
      <c r="R166" s="60"/>
      <c r="S166" s="61"/>
      <c r="T166" s="59"/>
      <c r="U166" s="60"/>
      <c r="V166" s="61"/>
    </row>
    <row r="167" spans="1:134" ht="15" customHeight="1" thickBot="1">
      <c r="A167" s="177" t="s">
        <v>299</v>
      </c>
      <c r="B167" s="178" t="s">
        <v>300</v>
      </c>
      <c r="C167" s="88"/>
      <c r="D167" s="73"/>
      <c r="E167" s="74"/>
      <c r="F167" s="75"/>
      <c r="G167" s="58"/>
      <c r="H167" s="59"/>
      <c r="I167" s="60"/>
      <c r="J167" s="61"/>
      <c r="K167" s="59"/>
      <c r="L167" s="60"/>
      <c r="M167" s="61"/>
      <c r="N167" s="59"/>
      <c r="O167" s="60"/>
      <c r="P167" s="61"/>
      <c r="Q167" s="59"/>
      <c r="R167" s="60"/>
      <c r="S167" s="61"/>
      <c r="T167" s="59"/>
      <c r="U167" s="60"/>
      <c r="V167" s="61"/>
    </row>
    <row r="168" spans="1:134" ht="15" customHeight="1" thickBot="1">
      <c r="A168" s="86" t="str">
        <f>IFERROR((#REF!+D168+E168+F168)/#REF!,"")</f>
        <v/>
      </c>
      <c r="B168" s="179" t="s">
        <v>301</v>
      </c>
      <c r="C168" s="88"/>
      <c r="D168" s="89">
        <f>SUM(D167:D167)</f>
        <v>0</v>
      </c>
      <c r="E168" s="89">
        <f>SUM(E167:E167)</f>
        <v>0</v>
      </c>
      <c r="F168" s="90">
        <f>SUM(F167:F167)</f>
        <v>0</v>
      </c>
      <c r="G168" s="58"/>
      <c r="H168" s="59"/>
      <c r="I168" s="60"/>
      <c r="J168" s="61"/>
      <c r="K168" s="59"/>
      <c r="L168" s="60"/>
      <c r="M168" s="61"/>
      <c r="N168" s="59"/>
      <c r="O168" s="60"/>
      <c r="P168" s="61"/>
      <c r="Q168" s="59"/>
      <c r="R168" s="60"/>
      <c r="S168" s="61"/>
      <c r="T168" s="59"/>
      <c r="U168" s="60"/>
      <c r="V168" s="61"/>
    </row>
    <row r="169" spans="1:134" ht="15" customHeight="1">
      <c r="A169" s="112" t="s">
        <v>302</v>
      </c>
      <c r="B169" s="113" t="s">
        <v>303</v>
      </c>
      <c r="C169" s="125"/>
      <c r="D169" s="56"/>
      <c r="E169" s="56"/>
      <c r="F169" s="57"/>
      <c r="G169" s="58"/>
      <c r="H169" s="59"/>
      <c r="I169" s="60"/>
      <c r="J169" s="61"/>
      <c r="K169" s="180"/>
      <c r="L169" s="60"/>
      <c r="M169" s="61"/>
      <c r="N169" s="59"/>
      <c r="O169" s="60"/>
      <c r="P169" s="61"/>
      <c r="Q169" s="59"/>
      <c r="R169" s="60"/>
      <c r="S169" s="61"/>
      <c r="T169" s="59"/>
      <c r="U169" s="60"/>
      <c r="V169" s="61"/>
    </row>
    <row r="170" spans="1:134" ht="15" customHeight="1">
      <c r="A170" s="97" t="s">
        <v>304</v>
      </c>
      <c r="B170" s="94" t="s">
        <v>305</v>
      </c>
      <c r="C170" s="95"/>
      <c r="D170" s="84"/>
      <c r="E170" s="96"/>
      <c r="F170" s="85">
        <v>77703</v>
      </c>
      <c r="G170" s="58"/>
      <c r="H170" s="59"/>
      <c r="I170" s="60"/>
      <c r="J170" s="61"/>
      <c r="K170" s="180"/>
      <c r="L170" s="60"/>
      <c r="M170" s="61"/>
      <c r="N170" s="59"/>
      <c r="O170" s="60"/>
      <c r="P170" s="61"/>
      <c r="Q170" s="59"/>
      <c r="R170" s="60"/>
      <c r="S170" s="61"/>
      <c r="T170" s="59"/>
      <c r="U170" s="60"/>
      <c r="V170" s="61"/>
    </row>
    <row r="171" spans="1:134" ht="15" customHeight="1">
      <c r="A171" s="97" t="s">
        <v>304</v>
      </c>
      <c r="B171" s="94" t="s">
        <v>306</v>
      </c>
      <c r="C171" s="95"/>
      <c r="D171" s="84"/>
      <c r="E171" s="96"/>
      <c r="F171" s="85"/>
      <c r="G171" s="58"/>
      <c r="H171" s="59"/>
      <c r="I171" s="60"/>
      <c r="J171" s="61"/>
      <c r="K171" s="59"/>
      <c r="L171" s="60"/>
      <c r="M171" s="61"/>
      <c r="N171" s="59"/>
      <c r="O171" s="60"/>
      <c r="P171" s="61"/>
      <c r="Q171" s="59"/>
      <c r="R171" s="60"/>
      <c r="S171" s="61"/>
      <c r="T171" s="59"/>
      <c r="U171" s="60"/>
      <c r="V171" s="61"/>
    </row>
    <row r="172" spans="1:134" ht="15" customHeight="1">
      <c r="A172" s="97" t="s">
        <v>307</v>
      </c>
      <c r="B172" s="94" t="s">
        <v>308</v>
      </c>
      <c r="C172" s="95"/>
      <c r="D172" s="84"/>
      <c r="E172" s="96"/>
      <c r="F172" s="85"/>
      <c r="G172" s="58"/>
      <c r="H172" s="59"/>
      <c r="I172" s="60"/>
      <c r="J172" s="61"/>
      <c r="K172" s="59"/>
      <c r="L172" s="60"/>
      <c r="M172" s="61"/>
      <c r="N172" s="59"/>
      <c r="O172" s="60"/>
      <c r="P172" s="61"/>
      <c r="Q172" s="59"/>
      <c r="R172" s="60"/>
      <c r="S172" s="61"/>
      <c r="T172" s="59"/>
      <c r="U172" s="60"/>
      <c r="V172" s="61"/>
    </row>
    <row r="173" spans="1:134" ht="15" customHeight="1" thickBot="1">
      <c r="A173" s="142" t="s">
        <v>309</v>
      </c>
      <c r="B173" s="71" t="s">
        <v>310</v>
      </c>
      <c r="C173" s="72"/>
      <c r="D173" s="73"/>
      <c r="E173" s="74"/>
      <c r="F173" s="75"/>
      <c r="G173" s="58"/>
      <c r="H173" s="59"/>
      <c r="I173" s="60"/>
      <c r="J173" s="61"/>
      <c r="K173" s="59"/>
      <c r="L173" s="60"/>
      <c r="M173" s="61"/>
      <c r="N173" s="59"/>
      <c r="O173" s="60"/>
      <c r="P173" s="61"/>
      <c r="Q173" s="59"/>
      <c r="R173" s="60"/>
      <c r="S173" s="61"/>
      <c r="T173" s="59"/>
      <c r="U173" s="60"/>
      <c r="V173" s="61"/>
    </row>
    <row r="174" spans="1:134" s="63" customFormat="1" ht="15" customHeight="1" thickBot="1">
      <c r="A174" s="86" t="str">
        <f>IFERROR((#REF!+D174+E174+F174)/#REF!,"")</f>
        <v/>
      </c>
      <c r="B174" s="77" t="s">
        <v>311</v>
      </c>
      <c r="C174" s="78"/>
      <c r="D174" s="143">
        <f>SUM(D170:D173)</f>
        <v>0</v>
      </c>
      <c r="E174" s="143">
        <f>SUM(E170:E173)</f>
        <v>0</v>
      </c>
      <c r="F174" s="144">
        <f>SUM(F170:F173)</f>
        <v>77703</v>
      </c>
      <c r="G174" s="58"/>
      <c r="H174" s="59"/>
      <c r="I174" s="60"/>
      <c r="J174" s="61"/>
      <c r="K174" s="59"/>
      <c r="L174" s="60"/>
      <c r="M174" s="61"/>
      <c r="N174" s="59"/>
      <c r="O174" s="60"/>
      <c r="P174" s="61"/>
      <c r="Q174" s="59"/>
      <c r="R174" s="60"/>
      <c r="S174" s="61"/>
      <c r="T174" s="59"/>
      <c r="U174" s="60"/>
      <c r="V174" s="61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</row>
    <row r="175" spans="1:134" s="63" customFormat="1" ht="15" customHeight="1" thickBot="1">
      <c r="A175" s="171" t="s">
        <v>312</v>
      </c>
      <c r="B175" s="132" t="s">
        <v>313</v>
      </c>
      <c r="C175" s="125"/>
      <c r="D175" s="82"/>
      <c r="E175" s="82"/>
      <c r="F175" s="83"/>
      <c r="G175" s="58"/>
      <c r="H175" s="59"/>
      <c r="I175" s="60"/>
      <c r="J175" s="61"/>
      <c r="K175" s="59"/>
      <c r="L175" s="60"/>
      <c r="M175" s="61"/>
      <c r="N175" s="59"/>
      <c r="O175" s="60"/>
      <c r="P175" s="61"/>
      <c r="Q175" s="59"/>
      <c r="R175" s="60"/>
      <c r="S175" s="61"/>
      <c r="T175" s="59"/>
      <c r="U175" s="60"/>
      <c r="V175" s="61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62"/>
      <c r="BN175" s="62"/>
      <c r="BO175" s="62"/>
      <c r="BP175" s="62"/>
      <c r="BQ175" s="62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  <c r="CE175" s="62"/>
      <c r="CF175" s="62"/>
      <c r="CG175" s="62"/>
      <c r="CH175" s="62"/>
      <c r="CI175" s="62"/>
      <c r="CJ175" s="62"/>
      <c r="CK175" s="62"/>
      <c r="CL175" s="62"/>
      <c r="CM175" s="62"/>
      <c r="CN175" s="62"/>
      <c r="CO175" s="62"/>
      <c r="CP175" s="62"/>
      <c r="CQ175" s="62"/>
      <c r="CR175" s="62"/>
      <c r="CS175" s="62"/>
      <c r="CT175" s="62"/>
      <c r="CU175" s="62"/>
      <c r="CV175" s="62"/>
      <c r="CW175" s="62"/>
      <c r="CX175" s="62"/>
      <c r="CY175" s="62"/>
      <c r="CZ175" s="62"/>
      <c r="DA175" s="62"/>
      <c r="DB175" s="62"/>
      <c r="DC175" s="62"/>
      <c r="DD175" s="62"/>
      <c r="DE175" s="62"/>
      <c r="DF175" s="62"/>
      <c r="DG175" s="62"/>
      <c r="DH175" s="62"/>
      <c r="DI175" s="62"/>
      <c r="DJ175" s="62"/>
      <c r="DK175" s="62"/>
      <c r="DL175" s="62"/>
      <c r="DM175" s="62"/>
      <c r="DN175" s="62"/>
      <c r="DO175" s="62"/>
      <c r="DP175" s="62"/>
      <c r="DQ175" s="62"/>
      <c r="DR175" s="62"/>
      <c r="DS175" s="62"/>
      <c r="DT175" s="62"/>
      <c r="DU175" s="62"/>
      <c r="DV175" s="62"/>
      <c r="DW175" s="62"/>
      <c r="DX175" s="62"/>
      <c r="DY175" s="62"/>
      <c r="DZ175" s="62"/>
      <c r="EA175" s="62"/>
      <c r="EB175" s="62"/>
      <c r="EC175" s="62"/>
      <c r="ED175" s="62"/>
    </row>
    <row r="176" spans="1:134" s="63" customFormat="1" ht="15" customHeight="1" thickBot="1">
      <c r="A176" s="97" t="s">
        <v>314</v>
      </c>
      <c r="B176" s="94" t="s">
        <v>315</v>
      </c>
      <c r="C176" s="95"/>
      <c r="D176" s="84"/>
      <c r="E176" s="96"/>
      <c r="F176" s="85"/>
      <c r="G176" s="58"/>
      <c r="H176" s="59"/>
      <c r="I176" s="60"/>
      <c r="J176" s="61"/>
      <c r="K176" s="59"/>
      <c r="L176" s="60"/>
      <c r="M176" s="61"/>
      <c r="N176" s="59"/>
      <c r="O176" s="60"/>
      <c r="P176" s="61"/>
      <c r="Q176" s="59"/>
      <c r="R176" s="60"/>
      <c r="S176" s="61"/>
      <c r="T176" s="59"/>
      <c r="U176" s="60"/>
      <c r="V176" s="61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62"/>
      <c r="BN176" s="62"/>
      <c r="BO176" s="62"/>
      <c r="BP176" s="62"/>
      <c r="BQ176" s="62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  <c r="CE176" s="62"/>
      <c r="CF176" s="62"/>
      <c r="CG176" s="62"/>
      <c r="CH176" s="62"/>
      <c r="CI176" s="62"/>
      <c r="CJ176" s="62"/>
      <c r="CK176" s="62"/>
      <c r="CL176" s="62"/>
      <c r="CM176" s="62"/>
      <c r="CN176" s="62"/>
      <c r="CO176" s="62"/>
      <c r="CP176" s="62"/>
      <c r="CQ176" s="62"/>
      <c r="CR176" s="62"/>
      <c r="CS176" s="62"/>
      <c r="CT176" s="62"/>
      <c r="CU176" s="62"/>
      <c r="CV176" s="62"/>
      <c r="CW176" s="62"/>
      <c r="CX176" s="62"/>
      <c r="CY176" s="62"/>
      <c r="CZ176" s="62"/>
      <c r="DA176" s="62"/>
      <c r="DB176" s="62"/>
      <c r="DC176" s="62"/>
      <c r="DD176" s="62"/>
      <c r="DE176" s="62"/>
      <c r="DF176" s="62"/>
      <c r="DG176" s="62"/>
      <c r="DH176" s="62"/>
      <c r="DI176" s="62"/>
      <c r="DJ176" s="62"/>
      <c r="DK176" s="62"/>
      <c r="DL176" s="62"/>
      <c r="DM176" s="62"/>
      <c r="DN176" s="62"/>
      <c r="DO176" s="62"/>
      <c r="DP176" s="62"/>
      <c r="DQ176" s="62"/>
      <c r="DR176" s="62"/>
      <c r="DS176" s="62"/>
      <c r="DT176" s="62"/>
      <c r="DU176" s="62"/>
      <c r="DV176" s="62"/>
      <c r="DW176" s="62"/>
      <c r="DX176" s="62"/>
      <c r="DY176" s="62"/>
      <c r="DZ176" s="62"/>
      <c r="EA176" s="62"/>
      <c r="EB176" s="62"/>
      <c r="EC176" s="62"/>
      <c r="ED176" s="62"/>
    </row>
    <row r="177" spans="1:134" s="63" customFormat="1" ht="15" customHeight="1" thickBot="1">
      <c r="A177" s="141" t="s">
        <v>316</v>
      </c>
      <c r="B177" s="104" t="s">
        <v>317</v>
      </c>
      <c r="C177" s="105"/>
      <c r="D177" s="181"/>
      <c r="E177" s="182"/>
      <c r="F177" s="108"/>
      <c r="G177" s="58"/>
      <c r="H177" s="59"/>
      <c r="I177" s="60"/>
      <c r="J177" s="61"/>
      <c r="K177" s="59"/>
      <c r="L177" s="60"/>
      <c r="M177" s="61"/>
      <c r="N177" s="59"/>
      <c r="O177" s="60"/>
      <c r="P177" s="61"/>
      <c r="Q177" s="59"/>
      <c r="R177" s="60"/>
      <c r="S177" s="61"/>
      <c r="T177" s="59"/>
      <c r="U177" s="60"/>
      <c r="V177" s="61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62"/>
      <c r="BN177" s="62"/>
      <c r="BO177" s="62"/>
      <c r="BP177" s="62"/>
      <c r="BQ177" s="62"/>
      <c r="BR177" s="62"/>
      <c r="BS177" s="62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  <c r="CD177" s="62"/>
      <c r="CE177" s="62"/>
      <c r="CF177" s="62"/>
      <c r="CG177" s="62"/>
      <c r="CH177" s="62"/>
      <c r="CI177" s="62"/>
      <c r="CJ177" s="62"/>
      <c r="CK177" s="62"/>
      <c r="CL177" s="62"/>
      <c r="CM177" s="62"/>
      <c r="CN177" s="62"/>
      <c r="CO177" s="62"/>
      <c r="CP177" s="62"/>
      <c r="CQ177" s="62"/>
      <c r="CR177" s="62"/>
      <c r="CS177" s="62"/>
      <c r="CT177" s="62"/>
      <c r="CU177" s="62"/>
      <c r="CV177" s="62"/>
      <c r="CW177" s="62"/>
      <c r="CX177" s="62"/>
      <c r="CY177" s="62"/>
      <c r="CZ177" s="62"/>
      <c r="DA177" s="62"/>
      <c r="DB177" s="62"/>
      <c r="DC177" s="62"/>
      <c r="DD177" s="62"/>
      <c r="DE177" s="62"/>
      <c r="DF177" s="62"/>
      <c r="DG177" s="62"/>
      <c r="DH177" s="62"/>
      <c r="DI177" s="62"/>
      <c r="DJ177" s="62"/>
      <c r="DK177" s="62"/>
      <c r="DL177" s="62"/>
      <c r="DM177" s="62"/>
      <c r="DN177" s="62"/>
      <c r="DO177" s="62"/>
      <c r="DP177" s="62"/>
      <c r="DQ177" s="62"/>
      <c r="DR177" s="62"/>
      <c r="DS177" s="62"/>
      <c r="DT177" s="62"/>
      <c r="DU177" s="62"/>
      <c r="DV177" s="62"/>
      <c r="DW177" s="62"/>
      <c r="DX177" s="62"/>
      <c r="DY177" s="62"/>
      <c r="DZ177" s="62"/>
      <c r="EA177" s="62"/>
      <c r="EB177" s="62"/>
      <c r="EC177" s="62"/>
      <c r="ED177" s="62"/>
    </row>
    <row r="178" spans="1:134" s="63" customFormat="1" ht="15" customHeight="1" thickBot="1">
      <c r="A178" s="97" t="s">
        <v>318</v>
      </c>
      <c r="B178" s="94" t="s">
        <v>319</v>
      </c>
      <c r="C178" s="95"/>
      <c r="D178" s="100"/>
      <c r="E178" s="101"/>
      <c r="F178" s="102"/>
      <c r="G178" s="58"/>
      <c r="H178" s="59"/>
      <c r="I178" s="60"/>
      <c r="J178" s="61"/>
      <c r="K178" s="59"/>
      <c r="L178" s="60"/>
      <c r="M178" s="61"/>
      <c r="N178" s="59"/>
      <c r="O178" s="60"/>
      <c r="P178" s="61"/>
      <c r="Q178" s="59"/>
      <c r="R178" s="60"/>
      <c r="S178" s="61"/>
      <c r="T178" s="59"/>
      <c r="U178" s="60"/>
      <c r="V178" s="61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62"/>
      <c r="BN178" s="62"/>
      <c r="BO178" s="62"/>
      <c r="BP178" s="62"/>
      <c r="BQ178" s="62"/>
      <c r="BR178" s="6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  <c r="CD178" s="62"/>
      <c r="CE178" s="62"/>
      <c r="CF178" s="62"/>
      <c r="CG178" s="62"/>
      <c r="CH178" s="62"/>
      <c r="CI178" s="62"/>
      <c r="CJ178" s="62"/>
      <c r="CK178" s="62"/>
      <c r="CL178" s="62"/>
      <c r="CM178" s="62"/>
      <c r="CN178" s="62"/>
      <c r="CO178" s="62"/>
      <c r="CP178" s="62"/>
      <c r="CQ178" s="62"/>
      <c r="CR178" s="62"/>
      <c r="CS178" s="62"/>
      <c r="CT178" s="62"/>
      <c r="CU178" s="62"/>
      <c r="CV178" s="62"/>
      <c r="CW178" s="62"/>
      <c r="CX178" s="62"/>
      <c r="CY178" s="62"/>
      <c r="CZ178" s="62"/>
      <c r="DA178" s="62"/>
      <c r="DB178" s="62"/>
      <c r="DC178" s="62"/>
      <c r="DD178" s="62"/>
      <c r="DE178" s="62"/>
      <c r="DF178" s="62"/>
      <c r="DG178" s="62"/>
      <c r="DH178" s="62"/>
      <c r="DI178" s="62"/>
      <c r="DJ178" s="62"/>
      <c r="DK178" s="62"/>
      <c r="DL178" s="62"/>
      <c r="DM178" s="62"/>
      <c r="DN178" s="62"/>
      <c r="DO178" s="62"/>
      <c r="DP178" s="62"/>
      <c r="DQ178" s="62"/>
      <c r="DR178" s="62"/>
      <c r="DS178" s="62"/>
      <c r="DT178" s="62"/>
      <c r="DU178" s="62"/>
      <c r="DV178" s="62"/>
      <c r="DW178" s="62"/>
      <c r="DX178" s="62"/>
      <c r="DY178" s="62"/>
      <c r="DZ178" s="62"/>
      <c r="EA178" s="62"/>
      <c r="EB178" s="62"/>
      <c r="EC178" s="62"/>
      <c r="ED178" s="62"/>
    </row>
    <row r="179" spans="1:134" s="63" customFormat="1" ht="15" customHeight="1" thickBot="1">
      <c r="A179" s="177" t="s">
        <v>320</v>
      </c>
      <c r="B179" s="178" t="s">
        <v>321</v>
      </c>
      <c r="C179" s="88"/>
      <c r="D179" s="73"/>
      <c r="E179" s="74"/>
      <c r="F179" s="75"/>
      <c r="G179" s="58"/>
      <c r="H179" s="59"/>
      <c r="I179" s="60"/>
      <c r="J179" s="61"/>
      <c r="K179" s="59"/>
      <c r="L179" s="60"/>
      <c r="M179" s="61"/>
      <c r="N179" s="59"/>
      <c r="O179" s="60"/>
      <c r="P179" s="61"/>
      <c r="Q179" s="59"/>
      <c r="R179" s="60"/>
      <c r="S179" s="61"/>
      <c r="T179" s="59"/>
      <c r="U179" s="60"/>
      <c r="V179" s="61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62"/>
      <c r="BN179" s="62"/>
      <c r="BO179" s="62"/>
      <c r="BP179" s="62"/>
      <c r="BQ179" s="62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  <c r="CF179" s="62"/>
      <c r="CG179" s="62"/>
      <c r="CH179" s="62"/>
      <c r="CI179" s="62"/>
      <c r="CJ179" s="62"/>
      <c r="CK179" s="62"/>
      <c r="CL179" s="62"/>
      <c r="CM179" s="62"/>
      <c r="CN179" s="62"/>
      <c r="CO179" s="62"/>
      <c r="CP179" s="62"/>
      <c r="CQ179" s="62"/>
      <c r="CR179" s="62"/>
      <c r="CS179" s="62"/>
      <c r="CT179" s="62"/>
      <c r="CU179" s="62"/>
      <c r="CV179" s="62"/>
      <c r="CW179" s="62"/>
      <c r="CX179" s="62"/>
      <c r="CY179" s="62"/>
      <c r="CZ179" s="62"/>
      <c r="DA179" s="62"/>
      <c r="DB179" s="62"/>
      <c r="DC179" s="62"/>
      <c r="DD179" s="62"/>
      <c r="DE179" s="62"/>
      <c r="DF179" s="62"/>
      <c r="DG179" s="62"/>
      <c r="DH179" s="62"/>
      <c r="DI179" s="62"/>
      <c r="DJ179" s="62"/>
      <c r="DK179" s="62"/>
      <c r="DL179" s="62"/>
      <c r="DM179" s="62"/>
      <c r="DN179" s="62"/>
      <c r="DO179" s="62"/>
      <c r="DP179" s="62"/>
      <c r="DQ179" s="62"/>
      <c r="DR179" s="62"/>
      <c r="DS179" s="62"/>
      <c r="DT179" s="62"/>
      <c r="DU179" s="62"/>
      <c r="DV179" s="62"/>
      <c r="DW179" s="62"/>
      <c r="DX179" s="62"/>
      <c r="DY179" s="62"/>
      <c r="DZ179" s="62"/>
      <c r="EA179" s="62"/>
      <c r="EB179" s="62"/>
      <c r="EC179" s="62"/>
      <c r="ED179" s="62"/>
    </row>
    <row r="180" spans="1:134" s="63" customFormat="1" ht="15" customHeight="1" thickBot="1">
      <c r="A180" s="86" t="str">
        <f>IFERROR((#REF!+D180+E180+F180)/#REF!,"")</f>
        <v/>
      </c>
      <c r="B180" s="87" t="s">
        <v>322</v>
      </c>
      <c r="C180" s="66"/>
      <c r="D180" s="98">
        <f>SUM(D176:D179)</f>
        <v>0</v>
      </c>
      <c r="E180" s="98">
        <f>SUM(E176:E179)</f>
        <v>0</v>
      </c>
      <c r="F180" s="99">
        <f>SUM(F176:F179)</f>
        <v>0</v>
      </c>
      <c r="G180" s="58"/>
      <c r="H180" s="59"/>
      <c r="I180" s="60"/>
      <c r="J180" s="61"/>
      <c r="K180" s="59"/>
      <c r="L180" s="60"/>
      <c r="M180" s="61"/>
      <c r="N180" s="59"/>
      <c r="O180" s="60"/>
      <c r="P180" s="61"/>
      <c r="Q180" s="59"/>
      <c r="R180" s="60"/>
      <c r="S180" s="61"/>
      <c r="T180" s="59"/>
      <c r="U180" s="60"/>
      <c r="V180" s="61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62"/>
      <c r="BN180" s="62"/>
      <c r="BO180" s="62"/>
      <c r="BP180" s="62"/>
      <c r="BQ180" s="62"/>
      <c r="BR180" s="62"/>
      <c r="BS180" s="62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  <c r="CD180" s="62"/>
      <c r="CE180" s="62"/>
      <c r="CF180" s="62"/>
      <c r="CG180" s="62"/>
      <c r="CH180" s="62"/>
      <c r="CI180" s="62"/>
      <c r="CJ180" s="62"/>
      <c r="CK180" s="62"/>
      <c r="CL180" s="62"/>
      <c r="CM180" s="62"/>
      <c r="CN180" s="62"/>
      <c r="CO180" s="62"/>
      <c r="CP180" s="62"/>
      <c r="CQ180" s="62"/>
      <c r="CR180" s="62"/>
      <c r="CS180" s="62"/>
      <c r="CT180" s="62"/>
      <c r="CU180" s="62"/>
      <c r="CV180" s="62"/>
      <c r="CW180" s="62"/>
      <c r="CX180" s="62"/>
      <c r="CY180" s="62"/>
      <c r="CZ180" s="62"/>
      <c r="DA180" s="62"/>
      <c r="DB180" s="62"/>
      <c r="DC180" s="62"/>
      <c r="DD180" s="62"/>
      <c r="DE180" s="62"/>
      <c r="DF180" s="62"/>
      <c r="DG180" s="62"/>
      <c r="DH180" s="62"/>
      <c r="DI180" s="62"/>
      <c r="DJ180" s="62"/>
      <c r="DK180" s="62"/>
      <c r="DL180" s="62"/>
      <c r="DM180" s="62"/>
      <c r="DN180" s="62"/>
      <c r="DO180" s="62"/>
      <c r="DP180" s="62"/>
      <c r="DQ180" s="62"/>
      <c r="DR180" s="62"/>
      <c r="DS180" s="62"/>
      <c r="DT180" s="62"/>
      <c r="DU180" s="62"/>
      <c r="DV180" s="62"/>
      <c r="DW180" s="62"/>
      <c r="DX180" s="62"/>
      <c r="DY180" s="62"/>
      <c r="DZ180" s="62"/>
      <c r="EA180" s="62"/>
      <c r="EB180" s="62"/>
      <c r="EC180" s="62"/>
      <c r="ED180" s="62"/>
    </row>
    <row r="181" spans="1:134" s="63" customFormat="1" ht="15" customHeight="1" thickBot="1">
      <c r="A181" s="171" t="s">
        <v>323</v>
      </c>
      <c r="B181" s="132" t="s">
        <v>324</v>
      </c>
      <c r="C181" s="125"/>
      <c r="D181" s="82"/>
      <c r="E181" s="82"/>
      <c r="F181" s="83"/>
      <c r="G181" s="58"/>
      <c r="H181" s="59"/>
      <c r="I181" s="60"/>
      <c r="J181" s="61"/>
      <c r="K181" s="59"/>
      <c r="L181" s="60"/>
      <c r="M181" s="61"/>
      <c r="N181" s="59"/>
      <c r="O181" s="60"/>
      <c r="P181" s="61"/>
      <c r="Q181" s="59"/>
      <c r="R181" s="60"/>
      <c r="S181" s="61"/>
      <c r="T181" s="59"/>
      <c r="U181" s="60"/>
      <c r="V181" s="61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62"/>
      <c r="BN181" s="62"/>
      <c r="BO181" s="62"/>
      <c r="BP181" s="62"/>
      <c r="BQ181" s="62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D181" s="62"/>
      <c r="CE181" s="62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62"/>
      <c r="CQ181" s="62"/>
      <c r="CR181" s="62"/>
      <c r="CS181" s="62"/>
      <c r="CT181" s="62"/>
      <c r="CU181" s="62"/>
      <c r="CV181" s="62"/>
      <c r="CW181" s="62"/>
      <c r="CX181" s="62"/>
      <c r="CY181" s="62"/>
      <c r="CZ181" s="62"/>
      <c r="DA181" s="62"/>
      <c r="DB181" s="62"/>
      <c r="DC181" s="62"/>
      <c r="DD181" s="62"/>
      <c r="DE181" s="62"/>
      <c r="DF181" s="62"/>
      <c r="DG181" s="62"/>
      <c r="DH181" s="62"/>
      <c r="DI181" s="62"/>
      <c r="DJ181" s="62"/>
      <c r="DK181" s="62"/>
      <c r="DL181" s="62"/>
      <c r="DM181" s="62"/>
      <c r="DN181" s="62"/>
      <c r="DO181" s="62"/>
      <c r="DP181" s="62"/>
      <c r="DQ181" s="62"/>
      <c r="DR181" s="62"/>
      <c r="DS181" s="62"/>
      <c r="DT181" s="62"/>
      <c r="DU181" s="62"/>
      <c r="DV181" s="62"/>
      <c r="DW181" s="62"/>
      <c r="DX181" s="62"/>
      <c r="DY181" s="62"/>
      <c r="DZ181" s="62"/>
      <c r="EA181" s="62"/>
      <c r="EB181" s="62"/>
      <c r="EC181" s="62"/>
      <c r="ED181" s="62"/>
    </row>
    <row r="182" spans="1:134" s="63" customFormat="1" ht="15" customHeight="1" thickBot="1">
      <c r="A182" s="97" t="s">
        <v>325</v>
      </c>
      <c r="B182" s="94" t="s">
        <v>326</v>
      </c>
      <c r="C182" s="95"/>
      <c r="D182" s="84"/>
      <c r="E182" s="96"/>
      <c r="F182" s="85"/>
      <c r="G182" s="58"/>
      <c r="H182" s="59"/>
      <c r="I182" s="60"/>
      <c r="J182" s="61"/>
      <c r="K182" s="59"/>
      <c r="L182" s="60"/>
      <c r="M182" s="61"/>
      <c r="N182" s="59"/>
      <c r="O182" s="60"/>
      <c r="P182" s="61"/>
      <c r="Q182" s="59"/>
      <c r="R182" s="60"/>
      <c r="S182" s="61"/>
      <c r="T182" s="59"/>
      <c r="U182" s="60"/>
      <c r="V182" s="61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62"/>
      <c r="BN182" s="62"/>
      <c r="BO182" s="62"/>
      <c r="BP182" s="62"/>
      <c r="BQ182" s="62"/>
      <c r="BR182" s="62"/>
      <c r="BS182" s="62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  <c r="CD182" s="62"/>
      <c r="CE182" s="62"/>
      <c r="CF182" s="62"/>
      <c r="CG182" s="62"/>
      <c r="CH182" s="62"/>
      <c r="CI182" s="62"/>
      <c r="CJ182" s="62"/>
      <c r="CK182" s="62"/>
      <c r="CL182" s="62"/>
      <c r="CM182" s="62"/>
      <c r="CN182" s="62"/>
      <c r="CO182" s="62"/>
      <c r="CP182" s="62"/>
      <c r="CQ182" s="62"/>
      <c r="CR182" s="62"/>
      <c r="CS182" s="62"/>
      <c r="CT182" s="62"/>
      <c r="CU182" s="62"/>
      <c r="CV182" s="62"/>
      <c r="CW182" s="62"/>
      <c r="CX182" s="62"/>
      <c r="CY182" s="62"/>
      <c r="CZ182" s="62"/>
      <c r="DA182" s="62"/>
      <c r="DB182" s="62"/>
      <c r="DC182" s="62"/>
      <c r="DD182" s="62"/>
      <c r="DE182" s="62"/>
      <c r="DF182" s="62"/>
      <c r="DG182" s="62"/>
      <c r="DH182" s="62"/>
      <c r="DI182" s="62"/>
      <c r="DJ182" s="62"/>
      <c r="DK182" s="62"/>
      <c r="DL182" s="62"/>
      <c r="DM182" s="62"/>
      <c r="DN182" s="62"/>
      <c r="DO182" s="62"/>
      <c r="DP182" s="62"/>
      <c r="DQ182" s="62"/>
      <c r="DR182" s="62"/>
      <c r="DS182" s="62"/>
      <c r="DT182" s="62"/>
      <c r="DU182" s="62"/>
      <c r="DV182" s="62"/>
      <c r="DW182" s="62"/>
      <c r="DX182" s="62"/>
      <c r="DY182" s="62"/>
      <c r="DZ182" s="62"/>
      <c r="EA182" s="62"/>
      <c r="EB182" s="62"/>
      <c r="EC182" s="62"/>
      <c r="ED182" s="62"/>
    </row>
    <row r="183" spans="1:134" s="63" customFormat="1" ht="15" customHeight="1" thickBot="1">
      <c r="A183" s="97" t="s">
        <v>327</v>
      </c>
      <c r="B183" s="94" t="s">
        <v>328</v>
      </c>
      <c r="C183" s="133"/>
      <c r="D183" s="183"/>
      <c r="E183" s="135"/>
      <c r="F183" s="136"/>
      <c r="G183" s="58"/>
      <c r="H183" s="59"/>
      <c r="I183" s="60"/>
      <c r="J183" s="61"/>
      <c r="K183" s="59"/>
      <c r="L183" s="60"/>
      <c r="M183" s="61"/>
      <c r="N183" s="59"/>
      <c r="O183" s="60"/>
      <c r="P183" s="61"/>
      <c r="Q183" s="59"/>
      <c r="R183" s="60"/>
      <c r="S183" s="61"/>
      <c r="T183" s="59"/>
      <c r="U183" s="60"/>
      <c r="V183" s="61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62"/>
      <c r="BN183" s="62"/>
      <c r="BO183" s="62"/>
      <c r="BP183" s="62"/>
      <c r="BQ183" s="62"/>
      <c r="BR183" s="6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  <c r="CE183" s="62"/>
      <c r="CF183" s="62"/>
      <c r="CG183" s="62"/>
      <c r="CH183" s="62"/>
      <c r="CI183" s="62"/>
      <c r="CJ183" s="62"/>
      <c r="CK183" s="62"/>
      <c r="CL183" s="62"/>
      <c r="CM183" s="62"/>
      <c r="CN183" s="62"/>
      <c r="CO183" s="62"/>
      <c r="CP183" s="62"/>
      <c r="CQ183" s="62"/>
      <c r="CR183" s="62"/>
      <c r="CS183" s="62"/>
      <c r="CT183" s="62"/>
      <c r="CU183" s="62"/>
      <c r="CV183" s="62"/>
      <c r="CW183" s="62"/>
      <c r="CX183" s="62"/>
      <c r="CY183" s="62"/>
      <c r="CZ183" s="62"/>
      <c r="DA183" s="62"/>
      <c r="DB183" s="62"/>
      <c r="DC183" s="62"/>
      <c r="DD183" s="62"/>
      <c r="DE183" s="62"/>
      <c r="DF183" s="62"/>
      <c r="DG183" s="62"/>
      <c r="DH183" s="62"/>
      <c r="DI183" s="62"/>
      <c r="DJ183" s="62"/>
      <c r="DK183" s="62"/>
      <c r="DL183" s="62"/>
      <c r="DM183" s="62"/>
      <c r="DN183" s="62"/>
      <c r="DO183" s="62"/>
      <c r="DP183" s="62"/>
      <c r="DQ183" s="62"/>
      <c r="DR183" s="62"/>
      <c r="DS183" s="62"/>
      <c r="DT183" s="62"/>
      <c r="DU183" s="62"/>
      <c r="DV183" s="62"/>
      <c r="DW183" s="62"/>
      <c r="DX183" s="62"/>
      <c r="DY183" s="62"/>
      <c r="DZ183" s="62"/>
      <c r="EA183" s="62"/>
      <c r="EB183" s="62"/>
      <c r="EC183" s="62"/>
      <c r="ED183" s="62"/>
    </row>
    <row r="184" spans="1:134" s="63" customFormat="1" ht="15" customHeight="1" thickBot="1">
      <c r="A184" s="142" t="s">
        <v>329</v>
      </c>
      <c r="B184" s="71" t="s">
        <v>330</v>
      </c>
      <c r="C184" s="72"/>
      <c r="D184" s="73"/>
      <c r="E184" s="74"/>
      <c r="F184" s="75"/>
      <c r="G184" s="58"/>
      <c r="H184" s="59"/>
      <c r="I184" s="60"/>
      <c r="J184" s="61"/>
      <c r="K184" s="59"/>
      <c r="L184" s="60"/>
      <c r="M184" s="61"/>
      <c r="N184" s="59"/>
      <c r="O184" s="60"/>
      <c r="P184" s="61"/>
      <c r="Q184" s="59"/>
      <c r="R184" s="60"/>
      <c r="S184" s="61"/>
      <c r="T184" s="59"/>
      <c r="U184" s="60"/>
      <c r="V184" s="61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62"/>
      <c r="BN184" s="62"/>
      <c r="BO184" s="62"/>
      <c r="BP184" s="62"/>
      <c r="BQ184" s="62"/>
      <c r="BR184" s="62"/>
      <c r="BS184" s="62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  <c r="CD184" s="62"/>
      <c r="CE184" s="62"/>
      <c r="CF184" s="62"/>
      <c r="CG184" s="62"/>
      <c r="CH184" s="62"/>
      <c r="CI184" s="62"/>
      <c r="CJ184" s="62"/>
      <c r="CK184" s="62"/>
      <c r="CL184" s="62"/>
      <c r="CM184" s="62"/>
      <c r="CN184" s="62"/>
      <c r="CO184" s="62"/>
      <c r="CP184" s="62"/>
      <c r="CQ184" s="62"/>
      <c r="CR184" s="62"/>
      <c r="CS184" s="62"/>
      <c r="CT184" s="62"/>
      <c r="CU184" s="62"/>
      <c r="CV184" s="62"/>
      <c r="CW184" s="62"/>
      <c r="CX184" s="62"/>
      <c r="CY184" s="62"/>
      <c r="CZ184" s="62"/>
      <c r="DA184" s="62"/>
      <c r="DB184" s="62"/>
      <c r="DC184" s="62"/>
      <c r="DD184" s="62"/>
      <c r="DE184" s="62"/>
      <c r="DF184" s="62"/>
      <c r="DG184" s="62"/>
      <c r="DH184" s="62"/>
      <c r="DI184" s="62"/>
      <c r="DJ184" s="62"/>
      <c r="DK184" s="62"/>
      <c r="DL184" s="62"/>
      <c r="DM184" s="62"/>
      <c r="DN184" s="62"/>
      <c r="DO184" s="62"/>
      <c r="DP184" s="62"/>
      <c r="DQ184" s="62"/>
      <c r="DR184" s="62"/>
      <c r="DS184" s="62"/>
      <c r="DT184" s="62"/>
      <c r="DU184" s="62"/>
      <c r="DV184" s="62"/>
      <c r="DW184" s="62"/>
      <c r="DX184" s="62"/>
      <c r="DY184" s="62"/>
      <c r="DZ184" s="62"/>
      <c r="EA184" s="62"/>
      <c r="EB184" s="62"/>
      <c r="EC184" s="62"/>
      <c r="ED184" s="62"/>
    </row>
    <row r="185" spans="1:134" s="63" customFormat="1" ht="15" customHeight="1" thickBot="1">
      <c r="A185" s="86" t="str">
        <f>IFERROR((#REF!+D185+E185+F185)/#REF!,"")</f>
        <v/>
      </c>
      <c r="B185" s="87" t="s">
        <v>331</v>
      </c>
      <c r="C185" s="88"/>
      <c r="D185" s="98">
        <f>SUM(D182:D184)</f>
        <v>0</v>
      </c>
      <c r="E185" s="98">
        <f>SUM(E182:E184)</f>
        <v>0</v>
      </c>
      <c r="F185" s="99">
        <f>SUM(F182:F184)</f>
        <v>0</v>
      </c>
      <c r="G185" s="58"/>
      <c r="H185" s="59"/>
      <c r="I185" s="60"/>
      <c r="J185" s="61"/>
      <c r="K185" s="59"/>
      <c r="L185" s="60"/>
      <c r="M185" s="61"/>
      <c r="N185" s="59"/>
      <c r="O185" s="60"/>
      <c r="P185" s="61"/>
      <c r="Q185" s="59"/>
      <c r="R185" s="60"/>
      <c r="S185" s="61"/>
      <c r="T185" s="59"/>
      <c r="U185" s="60"/>
      <c r="V185" s="61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62"/>
      <c r="BN185" s="62"/>
      <c r="BO185" s="62"/>
      <c r="BP185" s="62"/>
      <c r="BQ185" s="62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D185" s="62"/>
      <c r="CE185" s="62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62"/>
      <c r="CQ185" s="62"/>
      <c r="CR185" s="62"/>
      <c r="CS185" s="62"/>
      <c r="CT185" s="62"/>
      <c r="CU185" s="62"/>
      <c r="CV185" s="62"/>
      <c r="CW185" s="62"/>
      <c r="CX185" s="62"/>
      <c r="CY185" s="62"/>
      <c r="CZ185" s="62"/>
      <c r="DA185" s="62"/>
      <c r="DB185" s="62"/>
      <c r="DC185" s="62"/>
      <c r="DD185" s="62"/>
      <c r="DE185" s="62"/>
      <c r="DF185" s="62"/>
      <c r="DG185" s="62"/>
      <c r="DH185" s="62"/>
      <c r="DI185" s="62"/>
      <c r="DJ185" s="62"/>
      <c r="DK185" s="62"/>
      <c r="DL185" s="62"/>
      <c r="DM185" s="62"/>
      <c r="DN185" s="62"/>
      <c r="DO185" s="62"/>
      <c r="DP185" s="62"/>
      <c r="DQ185" s="62"/>
      <c r="DR185" s="62"/>
      <c r="DS185" s="62"/>
      <c r="DT185" s="62"/>
      <c r="DU185" s="62"/>
      <c r="DV185" s="62"/>
      <c r="DW185" s="62"/>
      <c r="DX185" s="62"/>
      <c r="DY185" s="62"/>
      <c r="DZ185" s="62"/>
      <c r="EA185" s="62"/>
      <c r="EB185" s="62"/>
      <c r="EC185" s="62"/>
      <c r="ED185" s="62"/>
    </row>
    <row r="186" spans="1:134" s="63" customFormat="1" ht="15" customHeight="1" thickBot="1">
      <c r="A186" s="171" t="s">
        <v>332</v>
      </c>
      <c r="B186" s="132" t="s">
        <v>333</v>
      </c>
      <c r="C186" s="125"/>
      <c r="D186" s="82"/>
      <c r="E186" s="82"/>
      <c r="F186" s="83"/>
      <c r="G186" s="58"/>
      <c r="H186" s="59"/>
      <c r="I186" s="60"/>
      <c r="J186" s="61"/>
      <c r="K186" s="59"/>
      <c r="L186" s="60"/>
      <c r="M186" s="61"/>
      <c r="N186" s="59"/>
      <c r="O186" s="60"/>
      <c r="P186" s="61"/>
      <c r="Q186" s="59"/>
      <c r="R186" s="60"/>
      <c r="S186" s="61"/>
      <c r="T186" s="59"/>
      <c r="U186" s="60"/>
      <c r="V186" s="61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62"/>
      <c r="BN186" s="62"/>
      <c r="BO186" s="62"/>
      <c r="BP186" s="62"/>
      <c r="BQ186" s="62"/>
      <c r="BR186" s="62"/>
      <c r="BS186" s="62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  <c r="CD186" s="62"/>
      <c r="CE186" s="62"/>
      <c r="CF186" s="62"/>
      <c r="CG186" s="62"/>
      <c r="CH186" s="62"/>
      <c r="CI186" s="62"/>
      <c r="CJ186" s="62"/>
      <c r="CK186" s="62"/>
      <c r="CL186" s="62"/>
      <c r="CM186" s="62"/>
      <c r="CN186" s="62"/>
      <c r="CO186" s="62"/>
      <c r="CP186" s="62"/>
      <c r="CQ186" s="62"/>
      <c r="CR186" s="62"/>
      <c r="CS186" s="62"/>
      <c r="CT186" s="62"/>
      <c r="CU186" s="62"/>
      <c r="CV186" s="62"/>
      <c r="CW186" s="62"/>
      <c r="CX186" s="62"/>
      <c r="CY186" s="62"/>
      <c r="CZ186" s="62"/>
      <c r="DA186" s="62"/>
      <c r="DB186" s="62"/>
      <c r="DC186" s="62"/>
      <c r="DD186" s="62"/>
      <c r="DE186" s="62"/>
      <c r="DF186" s="62"/>
      <c r="DG186" s="62"/>
      <c r="DH186" s="62"/>
      <c r="DI186" s="62"/>
      <c r="DJ186" s="62"/>
      <c r="DK186" s="62"/>
      <c r="DL186" s="62"/>
      <c r="DM186" s="62"/>
      <c r="DN186" s="62"/>
      <c r="DO186" s="62"/>
      <c r="DP186" s="62"/>
      <c r="DQ186" s="62"/>
      <c r="DR186" s="62"/>
      <c r="DS186" s="62"/>
      <c r="DT186" s="62"/>
      <c r="DU186" s="62"/>
      <c r="DV186" s="62"/>
      <c r="DW186" s="62"/>
      <c r="DX186" s="62"/>
      <c r="DY186" s="62"/>
      <c r="DZ186" s="62"/>
      <c r="EA186" s="62"/>
      <c r="EB186" s="62"/>
      <c r="EC186" s="62"/>
      <c r="ED186" s="62"/>
    </row>
    <row r="187" spans="1:134" s="63" customFormat="1" ht="15" customHeight="1" thickBot="1">
      <c r="A187" s="64" t="s">
        <v>334</v>
      </c>
      <c r="B187" s="65" t="s">
        <v>335</v>
      </c>
      <c r="C187" s="66"/>
      <c r="D187" s="84">
        <v>32188</v>
      </c>
      <c r="E187" s="84"/>
      <c r="F187" s="117">
        <v>27238</v>
      </c>
      <c r="G187" s="58"/>
      <c r="H187" s="59"/>
      <c r="I187" s="60"/>
      <c r="J187" s="61"/>
      <c r="K187" s="59"/>
      <c r="L187" s="60"/>
      <c r="M187" s="61"/>
      <c r="N187" s="59"/>
      <c r="O187" s="60"/>
      <c r="P187" s="61"/>
      <c r="Q187" s="59"/>
      <c r="R187" s="60"/>
      <c r="S187" s="61"/>
      <c r="T187" s="59"/>
      <c r="U187" s="60"/>
      <c r="V187" s="61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62"/>
      <c r="BN187" s="62"/>
      <c r="BO187" s="62"/>
      <c r="BP187" s="62"/>
      <c r="BQ187" s="62"/>
      <c r="BR187" s="6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  <c r="CF187" s="62"/>
      <c r="CG187" s="62"/>
      <c r="CH187" s="62"/>
      <c r="CI187" s="62"/>
      <c r="CJ187" s="62"/>
      <c r="CK187" s="62"/>
      <c r="CL187" s="62"/>
      <c r="CM187" s="62"/>
      <c r="CN187" s="62"/>
      <c r="CO187" s="62"/>
      <c r="CP187" s="62"/>
      <c r="CQ187" s="62"/>
      <c r="CR187" s="62"/>
      <c r="CS187" s="62"/>
      <c r="CT187" s="62"/>
      <c r="CU187" s="62"/>
      <c r="CV187" s="62"/>
      <c r="CW187" s="62"/>
      <c r="CX187" s="62"/>
      <c r="CY187" s="62"/>
      <c r="CZ187" s="62"/>
      <c r="DA187" s="62"/>
      <c r="DB187" s="62"/>
      <c r="DC187" s="62"/>
      <c r="DD187" s="62"/>
      <c r="DE187" s="62"/>
      <c r="DF187" s="62"/>
      <c r="DG187" s="62"/>
      <c r="DH187" s="62"/>
      <c r="DI187" s="62"/>
      <c r="DJ187" s="62"/>
      <c r="DK187" s="62"/>
      <c r="DL187" s="62"/>
      <c r="DM187" s="62"/>
      <c r="DN187" s="62"/>
      <c r="DO187" s="62"/>
      <c r="DP187" s="62"/>
      <c r="DQ187" s="62"/>
      <c r="DR187" s="62"/>
      <c r="DS187" s="62"/>
      <c r="DT187" s="62"/>
      <c r="DU187" s="62"/>
      <c r="DV187" s="62"/>
      <c r="DW187" s="62"/>
      <c r="DX187" s="62"/>
      <c r="DY187" s="62"/>
      <c r="DZ187" s="62"/>
      <c r="EA187" s="62"/>
      <c r="EB187" s="62"/>
      <c r="EC187" s="62"/>
      <c r="ED187" s="62"/>
    </row>
    <row r="188" spans="1:134" s="63" customFormat="1" ht="15" customHeight="1" thickBot="1">
      <c r="A188" s="93" t="s">
        <v>334</v>
      </c>
      <c r="B188" s="94" t="s">
        <v>336</v>
      </c>
      <c r="C188" s="95"/>
      <c r="D188" s="84"/>
      <c r="E188" s="84"/>
      <c r="F188" s="85"/>
      <c r="G188" s="58"/>
      <c r="H188" s="59"/>
      <c r="I188" s="60"/>
      <c r="J188" s="61"/>
      <c r="K188" s="59"/>
      <c r="L188" s="60"/>
      <c r="M188" s="61"/>
      <c r="N188" s="59"/>
      <c r="O188" s="60"/>
      <c r="P188" s="61"/>
      <c r="Q188" s="59"/>
      <c r="R188" s="60"/>
      <c r="S188" s="61"/>
      <c r="T188" s="59"/>
      <c r="U188" s="60"/>
      <c r="V188" s="61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62"/>
      <c r="BN188" s="62"/>
      <c r="BO188" s="62"/>
      <c r="BP188" s="62"/>
      <c r="BQ188" s="62"/>
      <c r="BR188" s="62"/>
      <c r="BS188" s="62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  <c r="CD188" s="62"/>
      <c r="CE188" s="62"/>
      <c r="CF188" s="62"/>
      <c r="CG188" s="62"/>
      <c r="CH188" s="62"/>
      <c r="CI188" s="62"/>
      <c r="CJ188" s="62"/>
      <c r="CK188" s="62"/>
      <c r="CL188" s="62"/>
      <c r="CM188" s="62"/>
      <c r="CN188" s="62"/>
      <c r="CO188" s="62"/>
      <c r="CP188" s="62"/>
      <c r="CQ188" s="62"/>
      <c r="CR188" s="62"/>
      <c r="CS188" s="62"/>
      <c r="CT188" s="62"/>
      <c r="CU188" s="62"/>
      <c r="CV188" s="62"/>
      <c r="CW188" s="62"/>
      <c r="CX188" s="62"/>
      <c r="CY188" s="62"/>
      <c r="CZ188" s="62"/>
      <c r="DA188" s="62"/>
      <c r="DB188" s="62"/>
      <c r="DC188" s="62"/>
      <c r="DD188" s="62"/>
      <c r="DE188" s="62"/>
      <c r="DF188" s="62"/>
      <c r="DG188" s="62"/>
      <c r="DH188" s="62"/>
      <c r="DI188" s="62"/>
      <c r="DJ188" s="62"/>
      <c r="DK188" s="62"/>
      <c r="DL188" s="62"/>
      <c r="DM188" s="62"/>
      <c r="DN188" s="62"/>
      <c r="DO188" s="62"/>
      <c r="DP188" s="62"/>
      <c r="DQ188" s="62"/>
      <c r="DR188" s="62"/>
      <c r="DS188" s="62"/>
      <c r="DT188" s="62"/>
      <c r="DU188" s="62"/>
      <c r="DV188" s="62"/>
      <c r="DW188" s="62"/>
      <c r="DX188" s="62"/>
      <c r="DY188" s="62"/>
      <c r="DZ188" s="62"/>
      <c r="EA188" s="62"/>
      <c r="EB188" s="62"/>
      <c r="EC188" s="62"/>
      <c r="ED188" s="62"/>
    </row>
    <row r="189" spans="1:134" s="63" customFormat="1" ht="15" customHeight="1" thickBot="1">
      <c r="A189" s="70" t="s">
        <v>337</v>
      </c>
      <c r="B189" s="71" t="s">
        <v>338</v>
      </c>
      <c r="C189" s="72"/>
      <c r="D189" s="73"/>
      <c r="E189" s="74"/>
      <c r="F189" s="75"/>
      <c r="G189" s="58"/>
      <c r="H189" s="59"/>
      <c r="I189" s="60"/>
      <c r="J189" s="61"/>
      <c r="K189" s="59"/>
      <c r="L189" s="60"/>
      <c r="M189" s="61"/>
      <c r="N189" s="59"/>
      <c r="O189" s="60"/>
      <c r="P189" s="61"/>
      <c r="Q189" s="59"/>
      <c r="R189" s="60"/>
      <c r="S189" s="61"/>
      <c r="T189" s="59"/>
      <c r="U189" s="60"/>
      <c r="V189" s="61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62"/>
      <c r="BN189" s="62"/>
      <c r="BO189" s="62"/>
      <c r="BP189" s="62"/>
      <c r="BQ189" s="62"/>
      <c r="BR189" s="62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  <c r="CE189" s="62"/>
      <c r="CF189" s="62"/>
      <c r="CG189" s="62"/>
      <c r="CH189" s="62"/>
      <c r="CI189" s="62"/>
      <c r="CJ189" s="62"/>
      <c r="CK189" s="62"/>
      <c r="CL189" s="62"/>
      <c r="CM189" s="62"/>
      <c r="CN189" s="62"/>
      <c r="CO189" s="62"/>
      <c r="CP189" s="62"/>
      <c r="CQ189" s="62"/>
      <c r="CR189" s="62"/>
      <c r="CS189" s="62"/>
      <c r="CT189" s="62"/>
      <c r="CU189" s="62"/>
      <c r="CV189" s="62"/>
      <c r="CW189" s="62"/>
      <c r="CX189" s="62"/>
      <c r="CY189" s="62"/>
      <c r="CZ189" s="62"/>
      <c r="DA189" s="62"/>
      <c r="DB189" s="62"/>
      <c r="DC189" s="62"/>
      <c r="DD189" s="62"/>
      <c r="DE189" s="62"/>
      <c r="DF189" s="62"/>
      <c r="DG189" s="62"/>
      <c r="DH189" s="62"/>
      <c r="DI189" s="62"/>
      <c r="DJ189" s="62"/>
      <c r="DK189" s="62"/>
      <c r="DL189" s="62"/>
      <c r="DM189" s="62"/>
      <c r="DN189" s="62"/>
      <c r="DO189" s="62"/>
      <c r="DP189" s="62"/>
      <c r="DQ189" s="62"/>
      <c r="DR189" s="62"/>
      <c r="DS189" s="62"/>
      <c r="DT189" s="62"/>
      <c r="DU189" s="62"/>
      <c r="DV189" s="62"/>
      <c r="DW189" s="62"/>
      <c r="DX189" s="62"/>
      <c r="DY189" s="62"/>
      <c r="DZ189" s="62"/>
      <c r="EA189" s="62"/>
      <c r="EB189" s="62"/>
      <c r="EC189" s="62"/>
      <c r="ED189" s="62"/>
    </row>
    <row r="190" spans="1:134" s="63" customFormat="1" ht="15" customHeight="1" thickBot="1">
      <c r="A190" s="86" t="str">
        <f>IFERROR((#REF!+D190+E190+F190)/#REF!,"")</f>
        <v/>
      </c>
      <c r="B190" s="179" t="s">
        <v>339</v>
      </c>
      <c r="C190" s="88"/>
      <c r="D190" s="184">
        <f>SUM(D187:D189)</f>
        <v>32188</v>
      </c>
      <c r="E190" s="184">
        <f>SUM(E187:E189)</f>
        <v>0</v>
      </c>
      <c r="F190" s="185">
        <f>SUM(F187:F189)</f>
        <v>27238</v>
      </c>
      <c r="G190" s="58"/>
      <c r="H190" s="59"/>
      <c r="I190" s="60"/>
      <c r="J190" s="61"/>
      <c r="K190" s="59"/>
      <c r="L190" s="60"/>
      <c r="M190" s="61"/>
      <c r="N190" s="59"/>
      <c r="O190" s="60"/>
      <c r="P190" s="61"/>
      <c r="Q190" s="59"/>
      <c r="R190" s="60"/>
      <c r="S190" s="61"/>
      <c r="T190" s="59"/>
      <c r="U190" s="60"/>
      <c r="V190" s="61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62"/>
      <c r="BN190" s="62"/>
      <c r="BO190" s="62"/>
      <c r="BP190" s="62"/>
      <c r="BQ190" s="62"/>
      <c r="BR190" s="62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  <c r="CE190" s="62"/>
      <c r="CF190" s="62"/>
      <c r="CG190" s="62"/>
      <c r="CH190" s="62"/>
      <c r="CI190" s="62"/>
      <c r="CJ190" s="62"/>
      <c r="CK190" s="62"/>
      <c r="CL190" s="62"/>
      <c r="CM190" s="62"/>
      <c r="CN190" s="62"/>
      <c r="CO190" s="62"/>
      <c r="CP190" s="62"/>
      <c r="CQ190" s="62"/>
      <c r="CR190" s="62"/>
      <c r="CS190" s="62"/>
      <c r="CT190" s="62"/>
      <c r="CU190" s="62"/>
      <c r="CV190" s="62"/>
      <c r="CW190" s="62"/>
      <c r="CX190" s="62"/>
      <c r="CY190" s="62"/>
      <c r="CZ190" s="62"/>
      <c r="DA190" s="62"/>
      <c r="DB190" s="62"/>
      <c r="DC190" s="62"/>
      <c r="DD190" s="62"/>
      <c r="DE190" s="62"/>
      <c r="DF190" s="62"/>
      <c r="DG190" s="62"/>
      <c r="DH190" s="62"/>
      <c r="DI190" s="62"/>
      <c r="DJ190" s="62"/>
      <c r="DK190" s="62"/>
      <c r="DL190" s="62"/>
      <c r="DM190" s="62"/>
      <c r="DN190" s="62"/>
      <c r="DO190" s="62"/>
      <c r="DP190" s="62"/>
      <c r="DQ190" s="62"/>
      <c r="DR190" s="62"/>
      <c r="DS190" s="62"/>
      <c r="DT190" s="62"/>
      <c r="DU190" s="62"/>
      <c r="DV190" s="62"/>
      <c r="DW190" s="62"/>
      <c r="DX190" s="62"/>
      <c r="DY190" s="62"/>
      <c r="DZ190" s="62"/>
      <c r="EA190" s="62"/>
      <c r="EB190" s="62"/>
      <c r="EC190" s="62"/>
      <c r="ED190" s="62"/>
    </row>
    <row r="191" spans="1:134" s="63" customFormat="1" ht="15" customHeight="1" thickBot="1">
      <c r="A191" s="171" t="s">
        <v>340</v>
      </c>
      <c r="B191" s="132" t="s">
        <v>341</v>
      </c>
      <c r="C191" s="125"/>
      <c r="D191" s="82"/>
      <c r="E191" s="82"/>
      <c r="F191" s="83"/>
      <c r="G191" s="58"/>
      <c r="H191" s="59"/>
      <c r="I191" s="60"/>
      <c r="J191" s="61"/>
      <c r="K191" s="59"/>
      <c r="L191" s="60"/>
      <c r="M191" s="61"/>
      <c r="N191" s="59"/>
      <c r="O191" s="60"/>
      <c r="P191" s="61"/>
      <c r="Q191" s="59"/>
      <c r="R191" s="60"/>
      <c r="S191" s="61"/>
      <c r="T191" s="59"/>
      <c r="U191" s="60"/>
      <c r="V191" s="61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62"/>
      <c r="BN191" s="62"/>
      <c r="BO191" s="62"/>
      <c r="BP191" s="62"/>
      <c r="BQ191" s="62"/>
      <c r="BR191" s="62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  <c r="CE191" s="62"/>
      <c r="CF191" s="62"/>
      <c r="CG191" s="62"/>
      <c r="CH191" s="62"/>
      <c r="CI191" s="62"/>
      <c r="CJ191" s="62"/>
      <c r="CK191" s="62"/>
      <c r="CL191" s="62"/>
      <c r="CM191" s="62"/>
      <c r="CN191" s="62"/>
      <c r="CO191" s="62"/>
      <c r="CP191" s="62"/>
      <c r="CQ191" s="62"/>
      <c r="CR191" s="62"/>
      <c r="CS191" s="62"/>
      <c r="CT191" s="62"/>
      <c r="CU191" s="62"/>
      <c r="CV191" s="62"/>
      <c r="CW191" s="62"/>
      <c r="CX191" s="62"/>
      <c r="CY191" s="62"/>
      <c r="CZ191" s="62"/>
      <c r="DA191" s="62"/>
      <c r="DB191" s="62"/>
      <c r="DC191" s="62"/>
      <c r="DD191" s="62"/>
      <c r="DE191" s="62"/>
      <c r="DF191" s="62"/>
      <c r="DG191" s="62"/>
      <c r="DH191" s="62"/>
      <c r="DI191" s="62"/>
      <c r="DJ191" s="62"/>
      <c r="DK191" s="62"/>
      <c r="DL191" s="62"/>
      <c r="DM191" s="62"/>
      <c r="DN191" s="62"/>
      <c r="DO191" s="62"/>
      <c r="DP191" s="62"/>
      <c r="DQ191" s="62"/>
      <c r="DR191" s="62"/>
      <c r="DS191" s="62"/>
      <c r="DT191" s="62"/>
      <c r="DU191" s="62"/>
      <c r="DV191" s="62"/>
      <c r="DW191" s="62"/>
      <c r="DX191" s="62"/>
      <c r="DY191" s="62"/>
      <c r="DZ191" s="62"/>
      <c r="EA191" s="62"/>
      <c r="EB191" s="62"/>
      <c r="EC191" s="62"/>
      <c r="ED191" s="62"/>
    </row>
    <row r="192" spans="1:134" s="63" customFormat="1" ht="15" customHeight="1" thickBot="1">
      <c r="A192" s="97" t="s">
        <v>342</v>
      </c>
      <c r="B192" s="94" t="s">
        <v>343</v>
      </c>
      <c r="C192" s="95"/>
      <c r="D192" s="84"/>
      <c r="E192" s="96"/>
      <c r="F192" s="85"/>
      <c r="G192" s="58"/>
      <c r="H192" s="59"/>
      <c r="I192" s="60"/>
      <c r="J192" s="61"/>
      <c r="K192" s="59"/>
      <c r="L192" s="60"/>
      <c r="M192" s="61"/>
      <c r="N192" s="59"/>
      <c r="O192" s="60"/>
      <c r="P192" s="61"/>
      <c r="Q192" s="59"/>
      <c r="R192" s="60"/>
      <c r="S192" s="61"/>
      <c r="T192" s="59"/>
      <c r="U192" s="60"/>
      <c r="V192" s="61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62"/>
      <c r="BN192" s="62"/>
      <c r="BO192" s="62"/>
      <c r="BP192" s="62"/>
      <c r="BQ192" s="62"/>
      <c r="BR192" s="62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  <c r="CE192" s="62"/>
      <c r="CF192" s="62"/>
      <c r="CG192" s="62"/>
      <c r="CH192" s="62"/>
      <c r="CI192" s="62"/>
      <c r="CJ192" s="62"/>
      <c r="CK192" s="62"/>
      <c r="CL192" s="62"/>
      <c r="CM192" s="62"/>
      <c r="CN192" s="62"/>
      <c r="CO192" s="62"/>
      <c r="CP192" s="62"/>
      <c r="CQ192" s="62"/>
      <c r="CR192" s="62"/>
      <c r="CS192" s="62"/>
      <c r="CT192" s="62"/>
      <c r="CU192" s="62"/>
      <c r="CV192" s="62"/>
      <c r="CW192" s="62"/>
      <c r="CX192" s="62"/>
      <c r="CY192" s="62"/>
      <c r="CZ192" s="62"/>
      <c r="DA192" s="62"/>
      <c r="DB192" s="62"/>
      <c r="DC192" s="62"/>
      <c r="DD192" s="62"/>
      <c r="DE192" s="62"/>
      <c r="DF192" s="62"/>
      <c r="DG192" s="62"/>
      <c r="DH192" s="62"/>
      <c r="DI192" s="62"/>
      <c r="DJ192" s="62"/>
      <c r="DK192" s="62"/>
      <c r="DL192" s="62"/>
      <c r="DM192" s="62"/>
      <c r="DN192" s="62"/>
      <c r="DO192" s="62"/>
      <c r="DP192" s="62"/>
      <c r="DQ192" s="62"/>
      <c r="DR192" s="62"/>
      <c r="DS192" s="62"/>
      <c r="DT192" s="62"/>
      <c r="DU192" s="62"/>
      <c r="DV192" s="62"/>
      <c r="DW192" s="62"/>
      <c r="DX192" s="62"/>
      <c r="DY192" s="62"/>
      <c r="DZ192" s="62"/>
      <c r="EA192" s="62"/>
      <c r="EB192" s="62"/>
      <c r="EC192" s="62"/>
      <c r="ED192" s="62"/>
    </row>
    <row r="193" spans="1:134" s="63" customFormat="1" ht="15" customHeight="1" thickBot="1">
      <c r="A193" s="93" t="s">
        <v>342</v>
      </c>
      <c r="B193" s="94" t="s">
        <v>344</v>
      </c>
      <c r="C193" s="95"/>
      <c r="D193" s="84"/>
      <c r="E193" s="96"/>
      <c r="F193" s="85"/>
      <c r="G193" s="58"/>
      <c r="H193" s="59"/>
      <c r="I193" s="60"/>
      <c r="J193" s="61"/>
      <c r="K193" s="59"/>
      <c r="L193" s="60"/>
      <c r="M193" s="61"/>
      <c r="N193" s="59"/>
      <c r="O193" s="60"/>
      <c r="P193" s="61"/>
      <c r="Q193" s="59"/>
      <c r="R193" s="60"/>
      <c r="S193" s="61"/>
      <c r="T193" s="59"/>
      <c r="U193" s="60"/>
      <c r="V193" s="61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62"/>
      <c r="BN193" s="62"/>
      <c r="BO193" s="62"/>
      <c r="BP193" s="62"/>
      <c r="BQ193" s="62"/>
      <c r="BR193" s="62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  <c r="CE193" s="62"/>
      <c r="CF193" s="62"/>
      <c r="CG193" s="62"/>
      <c r="CH193" s="62"/>
      <c r="CI193" s="62"/>
      <c r="CJ193" s="62"/>
      <c r="CK193" s="62"/>
      <c r="CL193" s="62"/>
      <c r="CM193" s="62"/>
      <c r="CN193" s="62"/>
      <c r="CO193" s="62"/>
      <c r="CP193" s="62"/>
      <c r="CQ193" s="62"/>
      <c r="CR193" s="62"/>
      <c r="CS193" s="62"/>
      <c r="CT193" s="62"/>
      <c r="CU193" s="62"/>
      <c r="CV193" s="62"/>
      <c r="CW193" s="62"/>
      <c r="CX193" s="62"/>
      <c r="CY193" s="62"/>
      <c r="CZ193" s="62"/>
      <c r="DA193" s="62"/>
      <c r="DB193" s="62"/>
      <c r="DC193" s="62"/>
      <c r="DD193" s="62"/>
      <c r="DE193" s="62"/>
      <c r="DF193" s="62"/>
      <c r="DG193" s="62"/>
      <c r="DH193" s="62"/>
      <c r="DI193" s="62"/>
      <c r="DJ193" s="62"/>
      <c r="DK193" s="62"/>
      <c r="DL193" s="62"/>
      <c r="DM193" s="62"/>
      <c r="DN193" s="62"/>
      <c r="DO193" s="62"/>
      <c r="DP193" s="62"/>
      <c r="DQ193" s="62"/>
      <c r="DR193" s="62"/>
      <c r="DS193" s="62"/>
      <c r="DT193" s="62"/>
      <c r="DU193" s="62"/>
      <c r="DV193" s="62"/>
      <c r="DW193" s="62"/>
      <c r="DX193" s="62"/>
      <c r="DY193" s="62"/>
      <c r="DZ193" s="62"/>
      <c r="EA193" s="62"/>
      <c r="EB193" s="62"/>
      <c r="EC193" s="62"/>
      <c r="ED193" s="62"/>
    </row>
    <row r="194" spans="1:134" s="63" customFormat="1" ht="15" customHeight="1" thickBot="1">
      <c r="A194" s="93" t="s">
        <v>345</v>
      </c>
      <c r="B194" s="94" t="s">
        <v>346</v>
      </c>
      <c r="C194" s="95"/>
      <c r="D194" s="84">
        <v>1760</v>
      </c>
      <c r="E194" s="84">
        <v>27321</v>
      </c>
      <c r="F194" s="85">
        <v>18214</v>
      </c>
      <c r="G194" s="58"/>
      <c r="H194" s="59"/>
      <c r="I194" s="60"/>
      <c r="J194" s="61"/>
      <c r="K194" s="59"/>
      <c r="L194" s="60"/>
      <c r="M194" s="61"/>
      <c r="N194" s="59"/>
      <c r="O194" s="60"/>
      <c r="P194" s="61"/>
      <c r="Q194" s="59"/>
      <c r="R194" s="60"/>
      <c r="S194" s="61"/>
      <c r="T194" s="59"/>
      <c r="U194" s="60"/>
      <c r="V194" s="61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62"/>
      <c r="BN194" s="62"/>
      <c r="BO194" s="62"/>
      <c r="BP194" s="62"/>
      <c r="BQ194" s="62"/>
      <c r="BR194" s="6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  <c r="CF194" s="62"/>
      <c r="CG194" s="62"/>
      <c r="CH194" s="62"/>
      <c r="CI194" s="62"/>
      <c r="CJ194" s="62"/>
      <c r="CK194" s="62"/>
      <c r="CL194" s="62"/>
      <c r="CM194" s="62"/>
      <c r="CN194" s="62"/>
      <c r="CO194" s="62"/>
      <c r="CP194" s="62"/>
      <c r="CQ194" s="62"/>
      <c r="CR194" s="62"/>
      <c r="CS194" s="62"/>
      <c r="CT194" s="62"/>
      <c r="CU194" s="62"/>
      <c r="CV194" s="62"/>
      <c r="CW194" s="62"/>
      <c r="CX194" s="62"/>
      <c r="CY194" s="62"/>
      <c r="CZ194" s="62"/>
      <c r="DA194" s="62"/>
      <c r="DB194" s="62"/>
      <c r="DC194" s="62"/>
      <c r="DD194" s="62"/>
      <c r="DE194" s="62"/>
      <c r="DF194" s="62"/>
      <c r="DG194" s="62"/>
      <c r="DH194" s="62"/>
      <c r="DI194" s="62"/>
      <c r="DJ194" s="62"/>
      <c r="DK194" s="62"/>
      <c r="DL194" s="62"/>
      <c r="DM194" s="62"/>
      <c r="DN194" s="62"/>
      <c r="DO194" s="62"/>
      <c r="DP194" s="62"/>
      <c r="DQ194" s="62"/>
      <c r="DR194" s="62"/>
      <c r="DS194" s="62"/>
      <c r="DT194" s="62"/>
      <c r="DU194" s="62"/>
      <c r="DV194" s="62"/>
      <c r="DW194" s="62"/>
      <c r="DX194" s="62"/>
      <c r="DY194" s="62"/>
      <c r="DZ194" s="62"/>
      <c r="EA194" s="62"/>
      <c r="EB194" s="62"/>
      <c r="EC194" s="62"/>
      <c r="ED194" s="62"/>
    </row>
    <row r="195" spans="1:134" s="63" customFormat="1" ht="15" customHeight="1" thickBot="1">
      <c r="A195" s="93" t="s">
        <v>347</v>
      </c>
      <c r="B195" s="94" t="s">
        <v>348</v>
      </c>
      <c r="C195" s="95"/>
      <c r="D195" s="84">
        <v>1710</v>
      </c>
      <c r="E195" s="84">
        <v>8142.2100000000009</v>
      </c>
      <c r="F195" s="85">
        <v>32568.840000000004</v>
      </c>
      <c r="G195" s="58"/>
      <c r="H195" s="59"/>
      <c r="I195" s="60"/>
      <c r="J195" s="61"/>
      <c r="K195" s="59"/>
      <c r="L195" s="60"/>
      <c r="M195" s="61"/>
      <c r="N195" s="59"/>
      <c r="O195" s="60"/>
      <c r="P195" s="61"/>
      <c r="Q195" s="59"/>
      <c r="R195" s="60"/>
      <c r="S195" s="61"/>
      <c r="T195" s="59"/>
      <c r="U195" s="60"/>
      <c r="V195" s="61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62"/>
      <c r="BN195" s="62"/>
      <c r="BO195" s="62"/>
      <c r="BP195" s="62"/>
      <c r="BQ195" s="62"/>
      <c r="BR195" s="62"/>
      <c r="BS195" s="62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  <c r="CD195" s="62"/>
      <c r="CE195" s="62"/>
      <c r="CF195" s="62"/>
      <c r="CG195" s="62"/>
      <c r="CH195" s="62"/>
      <c r="CI195" s="62"/>
      <c r="CJ195" s="62"/>
      <c r="CK195" s="62"/>
      <c r="CL195" s="62"/>
      <c r="CM195" s="62"/>
      <c r="CN195" s="62"/>
      <c r="CO195" s="62"/>
      <c r="CP195" s="62"/>
      <c r="CQ195" s="62"/>
      <c r="CR195" s="62"/>
      <c r="CS195" s="62"/>
      <c r="CT195" s="62"/>
      <c r="CU195" s="62"/>
      <c r="CV195" s="62"/>
      <c r="CW195" s="62"/>
      <c r="CX195" s="62"/>
      <c r="CY195" s="62"/>
      <c r="CZ195" s="62"/>
      <c r="DA195" s="62"/>
      <c r="DB195" s="62"/>
      <c r="DC195" s="62"/>
      <c r="DD195" s="62"/>
      <c r="DE195" s="62"/>
      <c r="DF195" s="62"/>
      <c r="DG195" s="62"/>
      <c r="DH195" s="62"/>
      <c r="DI195" s="62"/>
      <c r="DJ195" s="62"/>
      <c r="DK195" s="62"/>
      <c r="DL195" s="62"/>
      <c r="DM195" s="62"/>
      <c r="DN195" s="62"/>
      <c r="DO195" s="62"/>
      <c r="DP195" s="62"/>
      <c r="DQ195" s="62"/>
      <c r="DR195" s="62"/>
      <c r="DS195" s="62"/>
      <c r="DT195" s="62"/>
      <c r="DU195" s="62"/>
      <c r="DV195" s="62"/>
      <c r="DW195" s="62"/>
      <c r="DX195" s="62"/>
      <c r="DY195" s="62"/>
      <c r="DZ195" s="62"/>
      <c r="EA195" s="62"/>
      <c r="EB195" s="62"/>
      <c r="EC195" s="62"/>
      <c r="ED195" s="62"/>
    </row>
    <row r="196" spans="1:134" s="63" customFormat="1" ht="15" customHeight="1" thickBot="1">
      <c r="A196" s="93" t="s">
        <v>347</v>
      </c>
      <c r="B196" s="94" t="s">
        <v>349</v>
      </c>
      <c r="C196" s="95"/>
      <c r="D196" s="84"/>
      <c r="E196" s="84"/>
      <c r="F196" s="85"/>
      <c r="G196" s="58"/>
      <c r="H196" s="59"/>
      <c r="I196" s="60"/>
      <c r="J196" s="61"/>
      <c r="K196" s="59"/>
      <c r="L196" s="60"/>
      <c r="M196" s="61"/>
      <c r="N196" s="59"/>
      <c r="O196" s="60"/>
      <c r="P196" s="61"/>
      <c r="Q196" s="59"/>
      <c r="R196" s="60"/>
      <c r="S196" s="61"/>
      <c r="T196" s="59"/>
      <c r="U196" s="60"/>
      <c r="V196" s="61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62"/>
      <c r="BN196" s="62"/>
      <c r="BO196" s="62"/>
      <c r="BP196" s="62"/>
      <c r="BQ196" s="62"/>
      <c r="BR196" s="62"/>
      <c r="BS196" s="62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  <c r="CD196" s="62"/>
      <c r="CE196" s="62"/>
      <c r="CF196" s="62"/>
      <c r="CG196" s="62"/>
      <c r="CH196" s="62"/>
      <c r="CI196" s="62"/>
      <c r="CJ196" s="62"/>
      <c r="CK196" s="62"/>
      <c r="CL196" s="62"/>
      <c r="CM196" s="62"/>
      <c r="CN196" s="62"/>
      <c r="CO196" s="62"/>
      <c r="CP196" s="62"/>
      <c r="CQ196" s="62"/>
      <c r="CR196" s="62"/>
      <c r="CS196" s="62"/>
      <c r="CT196" s="62"/>
      <c r="CU196" s="62"/>
      <c r="CV196" s="62"/>
      <c r="CW196" s="62"/>
      <c r="CX196" s="62"/>
      <c r="CY196" s="62"/>
      <c r="CZ196" s="62"/>
      <c r="DA196" s="62"/>
      <c r="DB196" s="62"/>
      <c r="DC196" s="62"/>
      <c r="DD196" s="62"/>
      <c r="DE196" s="62"/>
      <c r="DF196" s="62"/>
      <c r="DG196" s="62"/>
      <c r="DH196" s="62"/>
      <c r="DI196" s="62"/>
      <c r="DJ196" s="62"/>
      <c r="DK196" s="62"/>
      <c r="DL196" s="62"/>
      <c r="DM196" s="62"/>
      <c r="DN196" s="62"/>
      <c r="DO196" s="62"/>
      <c r="DP196" s="62"/>
      <c r="DQ196" s="62"/>
      <c r="DR196" s="62"/>
      <c r="DS196" s="62"/>
      <c r="DT196" s="62"/>
      <c r="DU196" s="62"/>
      <c r="DV196" s="62"/>
      <c r="DW196" s="62"/>
      <c r="DX196" s="62"/>
      <c r="DY196" s="62"/>
      <c r="DZ196" s="62"/>
      <c r="EA196" s="62"/>
      <c r="EB196" s="62"/>
      <c r="EC196" s="62"/>
      <c r="ED196" s="62"/>
    </row>
    <row r="197" spans="1:134" s="63" customFormat="1" ht="15" customHeight="1" thickBot="1">
      <c r="A197" s="93" t="s">
        <v>350</v>
      </c>
      <c r="B197" s="94" t="s">
        <v>351</v>
      </c>
      <c r="C197" s="95"/>
      <c r="D197" s="84">
        <v>2500</v>
      </c>
      <c r="E197" s="84">
        <v>2000</v>
      </c>
      <c r="F197" s="85">
        <v>3000</v>
      </c>
      <c r="G197" s="58"/>
      <c r="H197" s="59"/>
      <c r="I197" s="60"/>
      <c r="J197" s="61"/>
      <c r="K197" s="59"/>
      <c r="L197" s="60"/>
      <c r="M197" s="61"/>
      <c r="N197" s="59"/>
      <c r="O197" s="60"/>
      <c r="P197" s="61"/>
      <c r="Q197" s="59"/>
      <c r="R197" s="60"/>
      <c r="S197" s="61"/>
      <c r="T197" s="59"/>
      <c r="U197" s="60"/>
      <c r="V197" s="61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62"/>
      <c r="BN197" s="62"/>
      <c r="BO197" s="62"/>
      <c r="BP197" s="62"/>
      <c r="BQ197" s="62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  <c r="CQ197" s="62"/>
      <c r="CR197" s="62"/>
      <c r="CS197" s="62"/>
      <c r="CT197" s="62"/>
      <c r="CU197" s="62"/>
      <c r="CV197" s="62"/>
      <c r="CW197" s="62"/>
      <c r="CX197" s="62"/>
      <c r="CY197" s="62"/>
      <c r="CZ197" s="62"/>
      <c r="DA197" s="62"/>
      <c r="DB197" s="62"/>
      <c r="DC197" s="62"/>
      <c r="DD197" s="62"/>
      <c r="DE197" s="62"/>
      <c r="DF197" s="62"/>
      <c r="DG197" s="62"/>
      <c r="DH197" s="62"/>
      <c r="DI197" s="62"/>
      <c r="DJ197" s="62"/>
      <c r="DK197" s="62"/>
      <c r="DL197" s="62"/>
      <c r="DM197" s="62"/>
      <c r="DN197" s="62"/>
      <c r="DO197" s="62"/>
      <c r="DP197" s="62"/>
      <c r="DQ197" s="62"/>
      <c r="DR197" s="62"/>
      <c r="DS197" s="62"/>
      <c r="DT197" s="62"/>
      <c r="DU197" s="62"/>
      <c r="DV197" s="62"/>
      <c r="DW197" s="62"/>
      <c r="DX197" s="62"/>
      <c r="DY197" s="62"/>
      <c r="DZ197" s="62"/>
      <c r="EA197" s="62"/>
      <c r="EB197" s="62"/>
      <c r="EC197" s="62"/>
      <c r="ED197" s="62"/>
    </row>
    <row r="198" spans="1:134" s="63" customFormat="1" ht="15" customHeight="1" thickBot="1">
      <c r="A198" s="93" t="s">
        <v>352</v>
      </c>
      <c r="B198" s="94" t="s">
        <v>353</v>
      </c>
      <c r="C198" s="95"/>
      <c r="D198" s="84"/>
      <c r="E198" s="96"/>
      <c r="F198" s="85"/>
      <c r="G198" s="58"/>
      <c r="H198" s="59"/>
      <c r="I198" s="60"/>
      <c r="J198" s="61"/>
      <c r="K198" s="59"/>
      <c r="L198" s="60"/>
      <c r="M198" s="61"/>
      <c r="N198" s="59"/>
      <c r="O198" s="60"/>
      <c r="P198" s="61"/>
      <c r="Q198" s="59"/>
      <c r="R198" s="60"/>
      <c r="S198" s="61"/>
      <c r="T198" s="59"/>
      <c r="U198" s="60"/>
      <c r="V198" s="61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2"/>
      <c r="CW198" s="62"/>
      <c r="CX198" s="62"/>
      <c r="CY198" s="62"/>
      <c r="CZ198" s="62"/>
      <c r="DA198" s="62"/>
      <c r="DB198" s="62"/>
      <c r="DC198" s="62"/>
      <c r="DD198" s="62"/>
      <c r="DE198" s="62"/>
      <c r="DF198" s="62"/>
      <c r="DG198" s="62"/>
      <c r="DH198" s="62"/>
      <c r="DI198" s="62"/>
      <c r="DJ198" s="62"/>
      <c r="DK198" s="62"/>
      <c r="DL198" s="62"/>
      <c r="DM198" s="62"/>
      <c r="DN198" s="62"/>
      <c r="DO198" s="62"/>
      <c r="DP198" s="62"/>
      <c r="DQ198" s="62"/>
      <c r="DR198" s="62"/>
      <c r="DS198" s="62"/>
      <c r="DT198" s="62"/>
      <c r="DU198" s="62"/>
      <c r="DV198" s="62"/>
      <c r="DW198" s="62"/>
      <c r="DX198" s="62"/>
      <c r="DY198" s="62"/>
      <c r="DZ198" s="62"/>
      <c r="EA198" s="62"/>
      <c r="EB198" s="62"/>
      <c r="EC198" s="62"/>
      <c r="ED198" s="62"/>
    </row>
    <row r="199" spans="1:134" s="63" customFormat="1" ht="15" customHeight="1" thickBot="1">
      <c r="A199" s="93" t="s">
        <v>354</v>
      </c>
      <c r="B199" s="94" t="s">
        <v>355</v>
      </c>
      <c r="C199" s="95"/>
      <c r="D199" s="84">
        <v>3875</v>
      </c>
      <c r="E199" s="96"/>
      <c r="F199" s="85"/>
      <c r="G199" s="58"/>
      <c r="H199" s="59"/>
      <c r="I199" s="60"/>
      <c r="J199" s="61"/>
      <c r="K199" s="59"/>
      <c r="L199" s="60"/>
      <c r="M199" s="61"/>
      <c r="N199" s="59"/>
      <c r="O199" s="60"/>
      <c r="P199" s="61"/>
      <c r="Q199" s="59"/>
      <c r="R199" s="60"/>
      <c r="S199" s="61"/>
      <c r="T199" s="59"/>
      <c r="U199" s="60"/>
      <c r="V199" s="61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62"/>
      <c r="CQ199" s="62"/>
      <c r="CR199" s="62"/>
      <c r="CS199" s="62"/>
      <c r="CT199" s="62"/>
      <c r="CU199" s="62"/>
      <c r="CV199" s="62"/>
      <c r="CW199" s="62"/>
      <c r="CX199" s="62"/>
      <c r="CY199" s="62"/>
      <c r="CZ199" s="62"/>
      <c r="DA199" s="62"/>
      <c r="DB199" s="62"/>
      <c r="DC199" s="62"/>
      <c r="DD199" s="62"/>
      <c r="DE199" s="62"/>
      <c r="DF199" s="62"/>
      <c r="DG199" s="62"/>
      <c r="DH199" s="62"/>
      <c r="DI199" s="62"/>
      <c r="DJ199" s="62"/>
      <c r="DK199" s="62"/>
      <c r="DL199" s="62"/>
      <c r="DM199" s="62"/>
      <c r="DN199" s="62"/>
      <c r="DO199" s="62"/>
      <c r="DP199" s="62"/>
      <c r="DQ199" s="62"/>
      <c r="DR199" s="62"/>
      <c r="DS199" s="62"/>
      <c r="DT199" s="62"/>
      <c r="DU199" s="62"/>
      <c r="DV199" s="62"/>
      <c r="DW199" s="62"/>
      <c r="DX199" s="62"/>
      <c r="DY199" s="62"/>
      <c r="DZ199" s="62"/>
      <c r="EA199" s="62"/>
      <c r="EB199" s="62"/>
      <c r="EC199" s="62"/>
      <c r="ED199" s="62"/>
    </row>
    <row r="200" spans="1:134" s="63" customFormat="1" ht="15" customHeight="1" thickBot="1">
      <c r="A200" s="103" t="s">
        <v>356</v>
      </c>
      <c r="B200" s="104" t="s">
        <v>357</v>
      </c>
      <c r="C200" s="78"/>
      <c r="D200" s="181"/>
      <c r="E200" s="182"/>
      <c r="F200" s="108"/>
      <c r="G200" s="58"/>
      <c r="H200" s="59"/>
      <c r="I200" s="60"/>
      <c r="J200" s="61"/>
      <c r="K200" s="59"/>
      <c r="L200" s="60"/>
      <c r="M200" s="61"/>
      <c r="N200" s="59"/>
      <c r="O200" s="60"/>
      <c r="P200" s="61"/>
      <c r="Q200" s="59"/>
      <c r="R200" s="60"/>
      <c r="S200" s="61"/>
      <c r="T200" s="59"/>
      <c r="U200" s="60"/>
      <c r="V200" s="61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62"/>
      <c r="BN200" s="62"/>
      <c r="BO200" s="62"/>
      <c r="BP200" s="62"/>
      <c r="BQ200" s="62"/>
      <c r="BR200" s="62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  <c r="CD200" s="62"/>
      <c r="CE200" s="62"/>
      <c r="CF200" s="62"/>
      <c r="CG200" s="62"/>
      <c r="CH200" s="62"/>
      <c r="CI200" s="62"/>
      <c r="CJ200" s="62"/>
      <c r="CK200" s="62"/>
      <c r="CL200" s="62"/>
      <c r="CM200" s="62"/>
      <c r="CN200" s="62"/>
      <c r="CO200" s="62"/>
      <c r="CP200" s="62"/>
      <c r="CQ200" s="62"/>
      <c r="CR200" s="62"/>
      <c r="CS200" s="62"/>
      <c r="CT200" s="62"/>
      <c r="CU200" s="62"/>
      <c r="CV200" s="62"/>
      <c r="CW200" s="62"/>
      <c r="CX200" s="62"/>
      <c r="CY200" s="62"/>
      <c r="CZ200" s="62"/>
      <c r="DA200" s="62"/>
      <c r="DB200" s="62"/>
      <c r="DC200" s="62"/>
      <c r="DD200" s="62"/>
      <c r="DE200" s="62"/>
      <c r="DF200" s="62"/>
      <c r="DG200" s="62"/>
      <c r="DH200" s="62"/>
      <c r="DI200" s="62"/>
      <c r="DJ200" s="62"/>
      <c r="DK200" s="62"/>
      <c r="DL200" s="62"/>
      <c r="DM200" s="62"/>
      <c r="DN200" s="62"/>
      <c r="DO200" s="62"/>
      <c r="DP200" s="62"/>
      <c r="DQ200" s="62"/>
      <c r="DR200" s="62"/>
      <c r="DS200" s="62"/>
      <c r="DT200" s="62"/>
      <c r="DU200" s="62"/>
      <c r="DV200" s="62"/>
      <c r="DW200" s="62"/>
      <c r="DX200" s="62"/>
      <c r="DY200" s="62"/>
      <c r="DZ200" s="62"/>
      <c r="EA200" s="62"/>
      <c r="EB200" s="62"/>
      <c r="EC200" s="62"/>
      <c r="ED200" s="62"/>
    </row>
    <row r="201" spans="1:134" s="63" customFormat="1" ht="15" customHeight="1" thickBot="1">
      <c r="A201" s="93" t="s">
        <v>358</v>
      </c>
      <c r="B201" s="94" t="s">
        <v>359</v>
      </c>
      <c r="C201" s="95"/>
      <c r="D201" s="100"/>
      <c r="E201" s="101"/>
      <c r="F201" s="102"/>
      <c r="G201" s="58"/>
      <c r="H201" s="59"/>
      <c r="I201" s="60"/>
      <c r="J201" s="61"/>
      <c r="K201" s="59"/>
      <c r="L201" s="60"/>
      <c r="M201" s="61"/>
      <c r="N201" s="59"/>
      <c r="O201" s="60"/>
      <c r="P201" s="61"/>
      <c r="Q201" s="59"/>
      <c r="R201" s="60"/>
      <c r="S201" s="61"/>
      <c r="T201" s="59"/>
      <c r="U201" s="60"/>
      <c r="V201" s="61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62"/>
      <c r="BN201" s="62"/>
      <c r="BO201" s="62"/>
      <c r="BP201" s="62"/>
      <c r="BQ201" s="62"/>
      <c r="BR201" s="62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  <c r="CD201" s="62"/>
      <c r="CE201" s="62"/>
      <c r="CF201" s="62"/>
      <c r="CG201" s="62"/>
      <c r="CH201" s="62"/>
      <c r="CI201" s="62"/>
      <c r="CJ201" s="62"/>
      <c r="CK201" s="62"/>
      <c r="CL201" s="62"/>
      <c r="CM201" s="62"/>
      <c r="CN201" s="62"/>
      <c r="CO201" s="62"/>
      <c r="CP201" s="62"/>
      <c r="CQ201" s="62"/>
      <c r="CR201" s="62"/>
      <c r="CS201" s="62"/>
      <c r="CT201" s="62"/>
      <c r="CU201" s="62"/>
      <c r="CV201" s="62"/>
      <c r="CW201" s="62"/>
      <c r="CX201" s="62"/>
      <c r="CY201" s="62"/>
      <c r="CZ201" s="62"/>
      <c r="DA201" s="62"/>
      <c r="DB201" s="62"/>
      <c r="DC201" s="62"/>
      <c r="DD201" s="62"/>
      <c r="DE201" s="62"/>
      <c r="DF201" s="62"/>
      <c r="DG201" s="62"/>
      <c r="DH201" s="62"/>
      <c r="DI201" s="62"/>
      <c r="DJ201" s="62"/>
      <c r="DK201" s="62"/>
      <c r="DL201" s="62"/>
      <c r="DM201" s="62"/>
      <c r="DN201" s="62"/>
      <c r="DO201" s="62"/>
      <c r="DP201" s="62"/>
      <c r="DQ201" s="62"/>
      <c r="DR201" s="62"/>
      <c r="DS201" s="62"/>
      <c r="DT201" s="62"/>
      <c r="DU201" s="62"/>
      <c r="DV201" s="62"/>
      <c r="DW201" s="62"/>
      <c r="DX201" s="62"/>
      <c r="DY201" s="62"/>
      <c r="DZ201" s="62"/>
      <c r="EA201" s="62"/>
      <c r="EB201" s="62"/>
      <c r="EC201" s="62"/>
      <c r="ED201" s="62"/>
    </row>
    <row r="202" spans="1:134" s="63" customFormat="1" ht="15" customHeight="1" thickBot="1">
      <c r="A202" s="70" t="s">
        <v>360</v>
      </c>
      <c r="B202" s="71" t="s">
        <v>361</v>
      </c>
      <c r="C202" s="72"/>
      <c r="D202" s="109">
        <v>8474</v>
      </c>
      <c r="E202" s="110"/>
      <c r="F202" s="111">
        <v>1467</v>
      </c>
      <c r="G202" s="58"/>
      <c r="H202" s="59"/>
      <c r="I202" s="60"/>
      <c r="J202" s="61"/>
      <c r="K202" s="59"/>
      <c r="L202" s="60"/>
      <c r="M202" s="61"/>
      <c r="N202" s="59"/>
      <c r="O202" s="60"/>
      <c r="P202" s="61"/>
      <c r="Q202" s="59"/>
      <c r="R202" s="60"/>
      <c r="S202" s="61"/>
      <c r="T202" s="59"/>
      <c r="U202" s="60"/>
      <c r="V202" s="61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62"/>
      <c r="BN202" s="62"/>
      <c r="BO202" s="62"/>
      <c r="BP202" s="62"/>
      <c r="BQ202" s="62"/>
      <c r="BR202" s="62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/>
      <c r="CD202" s="62"/>
      <c r="CE202" s="62"/>
      <c r="CF202" s="62"/>
      <c r="CG202" s="62"/>
      <c r="CH202" s="62"/>
      <c r="CI202" s="62"/>
      <c r="CJ202" s="62"/>
      <c r="CK202" s="62"/>
      <c r="CL202" s="62"/>
      <c r="CM202" s="62"/>
      <c r="CN202" s="62"/>
      <c r="CO202" s="62"/>
      <c r="CP202" s="62"/>
      <c r="CQ202" s="62"/>
      <c r="CR202" s="62"/>
      <c r="CS202" s="62"/>
      <c r="CT202" s="62"/>
      <c r="CU202" s="62"/>
      <c r="CV202" s="62"/>
      <c r="CW202" s="62"/>
      <c r="CX202" s="62"/>
      <c r="CY202" s="62"/>
      <c r="CZ202" s="62"/>
      <c r="DA202" s="62"/>
      <c r="DB202" s="62"/>
      <c r="DC202" s="62"/>
      <c r="DD202" s="62"/>
      <c r="DE202" s="62"/>
      <c r="DF202" s="62"/>
      <c r="DG202" s="62"/>
      <c r="DH202" s="62"/>
      <c r="DI202" s="62"/>
      <c r="DJ202" s="62"/>
      <c r="DK202" s="62"/>
      <c r="DL202" s="62"/>
      <c r="DM202" s="62"/>
      <c r="DN202" s="62"/>
      <c r="DO202" s="62"/>
      <c r="DP202" s="62"/>
      <c r="DQ202" s="62"/>
      <c r="DR202" s="62"/>
      <c r="DS202" s="62"/>
      <c r="DT202" s="62"/>
      <c r="DU202" s="62"/>
      <c r="DV202" s="62"/>
      <c r="DW202" s="62"/>
      <c r="DX202" s="62"/>
      <c r="DY202" s="62"/>
      <c r="DZ202" s="62"/>
      <c r="EA202" s="62"/>
      <c r="EB202" s="62"/>
      <c r="EC202" s="62"/>
      <c r="ED202" s="62"/>
    </row>
    <row r="203" spans="1:134" s="63" customFormat="1" ht="15" customHeight="1" thickBot="1">
      <c r="A203" s="86" t="str">
        <f>IFERROR((#REF!+D203+E203+F203)/#REF!,"")</f>
        <v/>
      </c>
      <c r="B203" s="186" t="s">
        <v>362</v>
      </c>
      <c r="C203" s="78"/>
      <c r="D203" s="184">
        <f>SUM(D192:D202)</f>
        <v>18319</v>
      </c>
      <c r="E203" s="184">
        <f>SUM(E192:E202)</f>
        <v>37463.21</v>
      </c>
      <c r="F203" s="187">
        <f>SUM(F192:F202)</f>
        <v>55249.840000000004</v>
      </c>
      <c r="G203" s="58"/>
      <c r="H203" s="59"/>
      <c r="I203" s="60"/>
      <c r="J203" s="61"/>
      <c r="K203" s="59"/>
      <c r="L203" s="60"/>
      <c r="M203" s="61"/>
      <c r="N203" s="59"/>
      <c r="O203" s="60"/>
      <c r="P203" s="61"/>
      <c r="Q203" s="59"/>
      <c r="R203" s="60"/>
      <c r="S203" s="61"/>
      <c r="T203" s="59"/>
      <c r="U203" s="60"/>
      <c r="V203" s="61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62"/>
      <c r="BN203" s="62"/>
      <c r="BO203" s="62"/>
      <c r="BP203" s="62"/>
      <c r="BQ203" s="62"/>
      <c r="BR203" s="62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  <c r="CD203" s="62"/>
      <c r="CE203" s="62"/>
      <c r="CF203" s="62"/>
      <c r="CG203" s="62"/>
      <c r="CH203" s="62"/>
      <c r="CI203" s="62"/>
      <c r="CJ203" s="62"/>
      <c r="CK203" s="62"/>
      <c r="CL203" s="62"/>
      <c r="CM203" s="62"/>
      <c r="CN203" s="62"/>
      <c r="CO203" s="62"/>
      <c r="CP203" s="62"/>
      <c r="CQ203" s="62"/>
      <c r="CR203" s="62"/>
      <c r="CS203" s="62"/>
      <c r="CT203" s="62"/>
      <c r="CU203" s="62"/>
      <c r="CV203" s="62"/>
      <c r="CW203" s="62"/>
      <c r="CX203" s="62"/>
      <c r="CY203" s="62"/>
      <c r="CZ203" s="62"/>
      <c r="DA203" s="62"/>
      <c r="DB203" s="62"/>
      <c r="DC203" s="62"/>
      <c r="DD203" s="62"/>
      <c r="DE203" s="62"/>
      <c r="DF203" s="62"/>
      <c r="DG203" s="62"/>
      <c r="DH203" s="62"/>
      <c r="DI203" s="62"/>
      <c r="DJ203" s="62"/>
      <c r="DK203" s="62"/>
      <c r="DL203" s="62"/>
      <c r="DM203" s="62"/>
      <c r="DN203" s="62"/>
      <c r="DO203" s="62"/>
      <c r="DP203" s="62"/>
      <c r="DQ203" s="62"/>
      <c r="DR203" s="62"/>
      <c r="DS203" s="62"/>
      <c r="DT203" s="62"/>
      <c r="DU203" s="62"/>
      <c r="DV203" s="62"/>
      <c r="DW203" s="62"/>
      <c r="DX203" s="62"/>
      <c r="DY203" s="62"/>
      <c r="DZ203" s="62"/>
      <c r="EA203" s="62"/>
      <c r="EB203" s="62"/>
      <c r="EC203" s="62"/>
      <c r="ED203" s="62"/>
    </row>
    <row r="204" spans="1:134" s="63" customFormat="1" ht="15" customHeight="1" thickBot="1">
      <c r="A204" s="171" t="s">
        <v>363</v>
      </c>
      <c r="B204" s="132" t="s">
        <v>364</v>
      </c>
      <c r="C204" s="125"/>
      <c r="D204" s="82"/>
      <c r="E204" s="82"/>
      <c r="F204" s="83"/>
      <c r="G204" s="58"/>
      <c r="H204" s="59"/>
      <c r="I204" s="60"/>
      <c r="J204" s="61"/>
      <c r="K204" s="59"/>
      <c r="L204" s="60"/>
      <c r="M204" s="61"/>
      <c r="N204" s="59"/>
      <c r="O204" s="60"/>
      <c r="P204" s="61"/>
      <c r="Q204" s="59"/>
      <c r="R204" s="60"/>
      <c r="S204" s="61"/>
      <c r="T204" s="59"/>
      <c r="U204" s="60"/>
      <c r="V204" s="61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62"/>
      <c r="BN204" s="62"/>
      <c r="BO204" s="62"/>
      <c r="BP204" s="62"/>
      <c r="BQ204" s="62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  <c r="CF204" s="62"/>
      <c r="CG204" s="62"/>
      <c r="CH204" s="62"/>
      <c r="CI204" s="62"/>
      <c r="CJ204" s="62"/>
      <c r="CK204" s="62"/>
      <c r="CL204" s="62"/>
      <c r="CM204" s="62"/>
      <c r="CN204" s="62"/>
      <c r="CO204" s="62"/>
      <c r="CP204" s="62"/>
      <c r="CQ204" s="62"/>
      <c r="CR204" s="62"/>
      <c r="CS204" s="62"/>
      <c r="CT204" s="62"/>
      <c r="CU204" s="62"/>
      <c r="CV204" s="62"/>
      <c r="CW204" s="62"/>
      <c r="CX204" s="62"/>
      <c r="CY204" s="62"/>
      <c r="CZ204" s="62"/>
      <c r="DA204" s="62"/>
      <c r="DB204" s="62"/>
      <c r="DC204" s="62"/>
      <c r="DD204" s="62"/>
      <c r="DE204" s="62"/>
      <c r="DF204" s="62"/>
      <c r="DG204" s="62"/>
      <c r="DH204" s="62"/>
      <c r="DI204" s="62"/>
      <c r="DJ204" s="62"/>
      <c r="DK204" s="62"/>
      <c r="DL204" s="62"/>
      <c r="DM204" s="62"/>
      <c r="DN204" s="62"/>
      <c r="DO204" s="62"/>
      <c r="DP204" s="62"/>
      <c r="DQ204" s="62"/>
      <c r="DR204" s="62"/>
      <c r="DS204" s="62"/>
      <c r="DT204" s="62"/>
      <c r="DU204" s="62"/>
      <c r="DV204" s="62"/>
      <c r="DW204" s="62"/>
      <c r="DX204" s="62"/>
      <c r="DY204" s="62"/>
      <c r="DZ204" s="62"/>
      <c r="EA204" s="62"/>
      <c r="EB204" s="62"/>
      <c r="EC204" s="62"/>
      <c r="ED204" s="62"/>
    </row>
    <row r="205" spans="1:134" s="63" customFormat="1" ht="15" customHeight="1" thickBot="1">
      <c r="A205" s="93" t="s">
        <v>365</v>
      </c>
      <c r="B205" s="94" t="s">
        <v>366</v>
      </c>
      <c r="C205" s="95"/>
      <c r="D205" s="84"/>
      <c r="E205" s="96"/>
      <c r="F205" s="85"/>
      <c r="G205" s="58"/>
      <c r="H205" s="59"/>
      <c r="I205" s="60"/>
      <c r="J205" s="61"/>
      <c r="K205" s="59"/>
      <c r="L205" s="60"/>
      <c r="M205" s="61"/>
      <c r="N205" s="59"/>
      <c r="O205" s="60"/>
      <c r="P205" s="61"/>
      <c r="Q205" s="59"/>
      <c r="R205" s="60"/>
      <c r="S205" s="61"/>
      <c r="T205" s="59"/>
      <c r="U205" s="60"/>
      <c r="V205" s="61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62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  <c r="CE205" s="62"/>
      <c r="CF205" s="62"/>
      <c r="CG205" s="62"/>
      <c r="CH205" s="62"/>
      <c r="CI205" s="62"/>
      <c r="CJ205" s="62"/>
      <c r="CK205" s="62"/>
      <c r="CL205" s="62"/>
      <c r="CM205" s="62"/>
      <c r="CN205" s="62"/>
      <c r="CO205" s="62"/>
      <c r="CP205" s="62"/>
      <c r="CQ205" s="62"/>
      <c r="CR205" s="62"/>
      <c r="CS205" s="62"/>
      <c r="CT205" s="62"/>
      <c r="CU205" s="62"/>
      <c r="CV205" s="62"/>
      <c r="CW205" s="62"/>
      <c r="CX205" s="62"/>
      <c r="CY205" s="62"/>
      <c r="CZ205" s="62"/>
      <c r="DA205" s="62"/>
      <c r="DB205" s="62"/>
      <c r="DC205" s="62"/>
      <c r="DD205" s="62"/>
      <c r="DE205" s="62"/>
      <c r="DF205" s="62"/>
      <c r="DG205" s="62"/>
      <c r="DH205" s="62"/>
      <c r="DI205" s="62"/>
      <c r="DJ205" s="62"/>
      <c r="DK205" s="62"/>
      <c r="DL205" s="62"/>
      <c r="DM205" s="62"/>
      <c r="DN205" s="62"/>
      <c r="DO205" s="62"/>
      <c r="DP205" s="62"/>
      <c r="DQ205" s="62"/>
      <c r="DR205" s="62"/>
      <c r="DS205" s="62"/>
      <c r="DT205" s="62"/>
      <c r="DU205" s="62"/>
      <c r="DV205" s="62"/>
      <c r="DW205" s="62"/>
      <c r="DX205" s="62"/>
      <c r="DY205" s="62"/>
      <c r="DZ205" s="62"/>
      <c r="EA205" s="62"/>
      <c r="EB205" s="62"/>
      <c r="EC205" s="62"/>
      <c r="ED205" s="62"/>
    </row>
    <row r="206" spans="1:134" s="63" customFormat="1" ht="15" customHeight="1" thickBot="1">
      <c r="A206" s="93" t="s">
        <v>367</v>
      </c>
      <c r="B206" s="188" t="s">
        <v>368</v>
      </c>
      <c r="C206" s="95"/>
      <c r="D206" s="84"/>
      <c r="E206" s="96"/>
      <c r="F206" s="85"/>
      <c r="G206" s="58"/>
      <c r="H206" s="59"/>
      <c r="I206" s="60"/>
      <c r="J206" s="61"/>
      <c r="K206" s="59"/>
      <c r="L206" s="60"/>
      <c r="M206" s="61"/>
      <c r="N206" s="59"/>
      <c r="O206" s="60"/>
      <c r="P206" s="61"/>
      <c r="Q206" s="59"/>
      <c r="R206" s="60"/>
      <c r="S206" s="61"/>
      <c r="T206" s="59"/>
      <c r="U206" s="60"/>
      <c r="V206" s="61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62"/>
      <c r="BN206" s="62"/>
      <c r="BO206" s="62"/>
      <c r="BP206" s="62"/>
      <c r="BQ206" s="62"/>
      <c r="BR206" s="62"/>
      <c r="BS206" s="62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  <c r="CD206" s="62"/>
      <c r="CE206" s="62"/>
      <c r="CF206" s="62"/>
      <c r="CG206" s="62"/>
      <c r="CH206" s="62"/>
      <c r="CI206" s="62"/>
      <c r="CJ206" s="62"/>
      <c r="CK206" s="62"/>
      <c r="CL206" s="62"/>
      <c r="CM206" s="62"/>
      <c r="CN206" s="62"/>
      <c r="CO206" s="62"/>
      <c r="CP206" s="62"/>
      <c r="CQ206" s="62"/>
      <c r="CR206" s="62"/>
      <c r="CS206" s="62"/>
      <c r="CT206" s="62"/>
      <c r="CU206" s="62"/>
      <c r="CV206" s="62"/>
      <c r="CW206" s="62"/>
      <c r="CX206" s="62"/>
      <c r="CY206" s="62"/>
      <c r="CZ206" s="62"/>
      <c r="DA206" s="62"/>
      <c r="DB206" s="62"/>
      <c r="DC206" s="62"/>
      <c r="DD206" s="62"/>
      <c r="DE206" s="62"/>
      <c r="DF206" s="62"/>
      <c r="DG206" s="62"/>
      <c r="DH206" s="62"/>
      <c r="DI206" s="62"/>
      <c r="DJ206" s="62"/>
      <c r="DK206" s="62"/>
      <c r="DL206" s="62"/>
      <c r="DM206" s="62"/>
      <c r="DN206" s="62"/>
      <c r="DO206" s="62"/>
      <c r="DP206" s="62"/>
      <c r="DQ206" s="62"/>
      <c r="DR206" s="62"/>
      <c r="DS206" s="62"/>
      <c r="DT206" s="62"/>
      <c r="DU206" s="62"/>
      <c r="DV206" s="62"/>
      <c r="DW206" s="62"/>
      <c r="DX206" s="62"/>
      <c r="DY206" s="62"/>
      <c r="DZ206" s="62"/>
      <c r="EA206" s="62"/>
      <c r="EB206" s="62"/>
      <c r="EC206" s="62"/>
      <c r="ED206" s="62"/>
    </row>
    <row r="207" spans="1:134" s="63" customFormat="1" ht="15" customHeight="1" thickBot="1">
      <c r="A207" s="93" t="s">
        <v>369</v>
      </c>
      <c r="B207" s="94" t="s">
        <v>370</v>
      </c>
      <c r="C207" s="95"/>
      <c r="D207" s="84"/>
      <c r="E207" s="96"/>
      <c r="F207" s="85"/>
      <c r="G207" s="58"/>
      <c r="H207" s="59"/>
      <c r="I207" s="60"/>
      <c r="J207" s="61"/>
      <c r="K207" s="59"/>
      <c r="L207" s="60"/>
      <c r="M207" s="61"/>
      <c r="N207" s="59"/>
      <c r="O207" s="60"/>
      <c r="P207" s="61"/>
      <c r="Q207" s="59"/>
      <c r="R207" s="60"/>
      <c r="S207" s="61"/>
      <c r="T207" s="59"/>
      <c r="U207" s="60"/>
      <c r="V207" s="61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62"/>
      <c r="BN207" s="62"/>
      <c r="BO207" s="62"/>
      <c r="BP207" s="62"/>
      <c r="BQ207" s="62"/>
      <c r="BR207" s="62"/>
      <c r="BS207" s="62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  <c r="CD207" s="62"/>
      <c r="CE207" s="62"/>
      <c r="CF207" s="62"/>
      <c r="CG207" s="62"/>
      <c r="CH207" s="62"/>
      <c r="CI207" s="62"/>
      <c r="CJ207" s="62"/>
      <c r="CK207" s="62"/>
      <c r="CL207" s="62"/>
      <c r="CM207" s="62"/>
      <c r="CN207" s="62"/>
      <c r="CO207" s="62"/>
      <c r="CP207" s="62"/>
      <c r="CQ207" s="62"/>
      <c r="CR207" s="62"/>
      <c r="CS207" s="62"/>
      <c r="CT207" s="62"/>
      <c r="CU207" s="62"/>
      <c r="CV207" s="62"/>
      <c r="CW207" s="62"/>
      <c r="CX207" s="62"/>
      <c r="CY207" s="62"/>
      <c r="CZ207" s="62"/>
      <c r="DA207" s="62"/>
      <c r="DB207" s="62"/>
      <c r="DC207" s="62"/>
      <c r="DD207" s="62"/>
      <c r="DE207" s="62"/>
      <c r="DF207" s="62"/>
      <c r="DG207" s="62"/>
      <c r="DH207" s="62"/>
      <c r="DI207" s="62"/>
      <c r="DJ207" s="62"/>
      <c r="DK207" s="62"/>
      <c r="DL207" s="62"/>
      <c r="DM207" s="62"/>
      <c r="DN207" s="62"/>
      <c r="DO207" s="62"/>
      <c r="DP207" s="62"/>
      <c r="DQ207" s="62"/>
      <c r="DR207" s="62"/>
      <c r="DS207" s="62"/>
      <c r="DT207" s="62"/>
      <c r="DU207" s="62"/>
      <c r="DV207" s="62"/>
      <c r="DW207" s="62"/>
      <c r="DX207" s="62"/>
      <c r="DY207" s="62"/>
      <c r="DZ207" s="62"/>
      <c r="EA207" s="62"/>
      <c r="EB207" s="62"/>
      <c r="EC207" s="62"/>
      <c r="ED207" s="62"/>
    </row>
    <row r="208" spans="1:134" s="63" customFormat="1" ht="15" customHeight="1" thickBot="1">
      <c r="A208" s="93" t="s">
        <v>371</v>
      </c>
      <c r="B208" s="94" t="s">
        <v>372</v>
      </c>
      <c r="C208" s="95"/>
      <c r="D208" s="84"/>
      <c r="E208" s="96"/>
      <c r="F208" s="85"/>
      <c r="G208" s="58"/>
      <c r="H208" s="59"/>
      <c r="I208" s="60"/>
      <c r="J208" s="61"/>
      <c r="K208" s="59"/>
      <c r="L208" s="60"/>
      <c r="M208" s="61"/>
      <c r="N208" s="59"/>
      <c r="O208" s="60"/>
      <c r="P208" s="61"/>
      <c r="Q208" s="59"/>
      <c r="R208" s="60"/>
      <c r="S208" s="61"/>
      <c r="T208" s="59"/>
      <c r="U208" s="60"/>
      <c r="V208" s="61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62"/>
      <c r="BN208" s="62"/>
      <c r="BO208" s="62"/>
      <c r="BP208" s="62"/>
      <c r="BQ208" s="62"/>
      <c r="BR208" s="62"/>
      <c r="BS208" s="62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  <c r="CD208" s="62"/>
      <c r="CE208" s="62"/>
      <c r="CF208" s="62"/>
      <c r="CG208" s="62"/>
      <c r="CH208" s="62"/>
      <c r="CI208" s="62"/>
      <c r="CJ208" s="62"/>
      <c r="CK208" s="62"/>
      <c r="CL208" s="62"/>
      <c r="CM208" s="62"/>
      <c r="CN208" s="62"/>
      <c r="CO208" s="62"/>
      <c r="CP208" s="62"/>
      <c r="CQ208" s="62"/>
      <c r="CR208" s="62"/>
      <c r="CS208" s="62"/>
      <c r="CT208" s="62"/>
      <c r="CU208" s="62"/>
      <c r="CV208" s="62"/>
      <c r="CW208" s="62"/>
      <c r="CX208" s="62"/>
      <c r="CY208" s="62"/>
      <c r="CZ208" s="62"/>
      <c r="DA208" s="62"/>
      <c r="DB208" s="62"/>
      <c r="DC208" s="62"/>
      <c r="DD208" s="62"/>
      <c r="DE208" s="62"/>
      <c r="DF208" s="62"/>
      <c r="DG208" s="62"/>
      <c r="DH208" s="62"/>
      <c r="DI208" s="62"/>
      <c r="DJ208" s="62"/>
      <c r="DK208" s="62"/>
      <c r="DL208" s="62"/>
      <c r="DM208" s="62"/>
      <c r="DN208" s="62"/>
      <c r="DO208" s="62"/>
      <c r="DP208" s="62"/>
      <c r="DQ208" s="62"/>
      <c r="DR208" s="62"/>
      <c r="DS208" s="62"/>
      <c r="DT208" s="62"/>
      <c r="DU208" s="62"/>
      <c r="DV208" s="62"/>
      <c r="DW208" s="62"/>
      <c r="DX208" s="62"/>
      <c r="DY208" s="62"/>
      <c r="DZ208" s="62"/>
      <c r="EA208" s="62"/>
      <c r="EB208" s="62"/>
      <c r="EC208" s="62"/>
      <c r="ED208" s="62"/>
    </row>
    <row r="209" spans="1:134" s="63" customFormat="1" ht="15" customHeight="1" thickBot="1">
      <c r="A209" s="93" t="s">
        <v>373</v>
      </c>
      <c r="B209" s="94" t="s">
        <v>374</v>
      </c>
      <c r="C209" s="95"/>
      <c r="D209" s="84"/>
      <c r="E209" s="96"/>
      <c r="F209" s="85"/>
      <c r="G209" s="58"/>
      <c r="H209" s="59"/>
      <c r="I209" s="60"/>
      <c r="J209" s="61"/>
      <c r="K209" s="59"/>
      <c r="L209" s="60"/>
      <c r="M209" s="61"/>
      <c r="N209" s="59"/>
      <c r="O209" s="60"/>
      <c r="P209" s="61"/>
      <c r="Q209" s="59"/>
      <c r="R209" s="60"/>
      <c r="S209" s="61"/>
      <c r="T209" s="59"/>
      <c r="U209" s="60"/>
      <c r="V209" s="61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62"/>
      <c r="BN209" s="62"/>
      <c r="BO209" s="62"/>
      <c r="BP209" s="62"/>
      <c r="BQ209" s="62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  <c r="CD209" s="62"/>
      <c r="CE209" s="62"/>
      <c r="CF209" s="62"/>
      <c r="CG209" s="62"/>
      <c r="CH209" s="62"/>
      <c r="CI209" s="62"/>
      <c r="CJ209" s="62"/>
      <c r="CK209" s="62"/>
      <c r="CL209" s="62"/>
      <c r="CM209" s="62"/>
      <c r="CN209" s="62"/>
      <c r="CO209" s="62"/>
      <c r="CP209" s="62"/>
      <c r="CQ209" s="62"/>
      <c r="CR209" s="62"/>
      <c r="CS209" s="62"/>
      <c r="CT209" s="62"/>
      <c r="CU209" s="62"/>
      <c r="CV209" s="62"/>
      <c r="CW209" s="62"/>
      <c r="CX209" s="62"/>
      <c r="CY209" s="62"/>
      <c r="CZ209" s="62"/>
      <c r="DA209" s="62"/>
      <c r="DB209" s="62"/>
      <c r="DC209" s="62"/>
      <c r="DD209" s="62"/>
      <c r="DE209" s="62"/>
      <c r="DF209" s="62"/>
      <c r="DG209" s="62"/>
      <c r="DH209" s="62"/>
      <c r="DI209" s="62"/>
      <c r="DJ209" s="62"/>
      <c r="DK209" s="62"/>
      <c r="DL209" s="62"/>
      <c r="DM209" s="62"/>
      <c r="DN209" s="62"/>
      <c r="DO209" s="62"/>
      <c r="DP209" s="62"/>
      <c r="DQ209" s="62"/>
      <c r="DR209" s="62"/>
      <c r="DS209" s="62"/>
      <c r="DT209" s="62"/>
      <c r="DU209" s="62"/>
      <c r="DV209" s="62"/>
      <c r="DW209" s="62"/>
      <c r="DX209" s="62"/>
      <c r="DY209" s="62"/>
      <c r="DZ209" s="62"/>
      <c r="EA209" s="62"/>
      <c r="EB209" s="62"/>
      <c r="EC209" s="62"/>
      <c r="ED209" s="62"/>
    </row>
    <row r="210" spans="1:134" s="63" customFormat="1" ht="15" customHeight="1" thickBot="1">
      <c r="A210" s="189" t="s">
        <v>375</v>
      </c>
      <c r="B210" s="178" t="s">
        <v>376</v>
      </c>
      <c r="C210" s="88"/>
      <c r="D210" s="73"/>
      <c r="E210" s="74"/>
      <c r="F210" s="190"/>
      <c r="G210" s="58"/>
      <c r="H210" s="59"/>
      <c r="I210" s="60"/>
      <c r="J210" s="61"/>
      <c r="K210" s="59"/>
      <c r="L210" s="60"/>
      <c r="M210" s="61"/>
      <c r="N210" s="59"/>
      <c r="O210" s="60"/>
      <c r="P210" s="61"/>
      <c r="Q210" s="59"/>
      <c r="R210" s="60"/>
      <c r="S210" s="61"/>
      <c r="T210" s="59"/>
      <c r="U210" s="60"/>
      <c r="V210" s="61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62"/>
      <c r="BN210" s="62"/>
      <c r="BO210" s="62"/>
      <c r="BP210" s="62"/>
      <c r="BQ210" s="62"/>
      <c r="BR210" s="62"/>
      <c r="BS210" s="62"/>
      <c r="BT210" s="62"/>
      <c r="BU210" s="62"/>
      <c r="BV210" s="62"/>
      <c r="BW210" s="62"/>
      <c r="BX210" s="62"/>
      <c r="BY210" s="62"/>
      <c r="BZ210" s="62"/>
      <c r="CA210" s="62"/>
      <c r="CB210" s="62"/>
      <c r="CC210" s="62"/>
      <c r="CD210" s="62"/>
      <c r="CE210" s="62"/>
      <c r="CF210" s="62"/>
      <c r="CG210" s="62"/>
      <c r="CH210" s="62"/>
      <c r="CI210" s="62"/>
      <c r="CJ210" s="62"/>
      <c r="CK210" s="62"/>
      <c r="CL210" s="62"/>
      <c r="CM210" s="62"/>
      <c r="CN210" s="62"/>
      <c r="CO210" s="62"/>
      <c r="CP210" s="62"/>
      <c r="CQ210" s="62"/>
      <c r="CR210" s="62"/>
      <c r="CS210" s="62"/>
      <c r="CT210" s="62"/>
      <c r="CU210" s="62"/>
      <c r="CV210" s="62"/>
      <c r="CW210" s="62"/>
      <c r="CX210" s="62"/>
      <c r="CY210" s="62"/>
      <c r="CZ210" s="62"/>
      <c r="DA210" s="62"/>
      <c r="DB210" s="62"/>
      <c r="DC210" s="62"/>
      <c r="DD210" s="62"/>
      <c r="DE210" s="62"/>
      <c r="DF210" s="62"/>
      <c r="DG210" s="62"/>
      <c r="DH210" s="62"/>
      <c r="DI210" s="62"/>
      <c r="DJ210" s="62"/>
      <c r="DK210" s="62"/>
      <c r="DL210" s="62"/>
      <c r="DM210" s="62"/>
      <c r="DN210" s="62"/>
      <c r="DO210" s="62"/>
      <c r="DP210" s="62"/>
      <c r="DQ210" s="62"/>
      <c r="DR210" s="62"/>
      <c r="DS210" s="62"/>
      <c r="DT210" s="62"/>
      <c r="DU210" s="62"/>
      <c r="DV210" s="62"/>
      <c r="DW210" s="62"/>
      <c r="DX210" s="62"/>
      <c r="DY210" s="62"/>
      <c r="DZ210" s="62"/>
      <c r="EA210" s="62"/>
      <c r="EB210" s="62"/>
      <c r="EC210" s="62"/>
      <c r="ED210" s="62"/>
    </row>
    <row r="211" spans="1:134" s="63" customFormat="1" ht="15" customHeight="1" thickBot="1">
      <c r="A211" s="86" t="str">
        <f>IFERROR((#REF!+D211+E211+F211)/#REF!,"")</f>
        <v/>
      </c>
      <c r="B211" s="186" t="s">
        <v>377</v>
      </c>
      <c r="C211" s="78"/>
      <c r="D211" s="184">
        <f>SUM(D205:D210)</f>
        <v>0</v>
      </c>
      <c r="E211" s="184">
        <f>SUM(E205:E210)</f>
        <v>0</v>
      </c>
      <c r="F211" s="187">
        <f>SUM(F205:F210)</f>
        <v>0</v>
      </c>
      <c r="G211" s="58"/>
      <c r="H211" s="59"/>
      <c r="I211" s="60"/>
      <c r="J211" s="61"/>
      <c r="K211" s="59"/>
      <c r="L211" s="60"/>
      <c r="M211" s="61"/>
      <c r="N211" s="59"/>
      <c r="O211" s="60"/>
      <c r="P211" s="61"/>
      <c r="Q211" s="59"/>
      <c r="R211" s="60"/>
      <c r="S211" s="61"/>
      <c r="T211" s="59"/>
      <c r="U211" s="60"/>
      <c r="V211" s="61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62"/>
      <c r="BN211" s="62"/>
      <c r="BO211" s="62"/>
      <c r="BP211" s="62"/>
      <c r="BQ211" s="62"/>
      <c r="BR211" s="62"/>
      <c r="BS211" s="62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  <c r="CD211" s="62"/>
      <c r="CE211" s="62"/>
      <c r="CF211" s="62"/>
      <c r="CG211" s="62"/>
      <c r="CH211" s="62"/>
      <c r="CI211" s="62"/>
      <c r="CJ211" s="62"/>
      <c r="CK211" s="62"/>
      <c r="CL211" s="62"/>
      <c r="CM211" s="62"/>
      <c r="CN211" s="62"/>
      <c r="CO211" s="62"/>
      <c r="CP211" s="62"/>
      <c r="CQ211" s="62"/>
      <c r="CR211" s="62"/>
      <c r="CS211" s="62"/>
      <c r="CT211" s="62"/>
      <c r="CU211" s="62"/>
      <c r="CV211" s="62"/>
      <c r="CW211" s="62"/>
      <c r="CX211" s="62"/>
      <c r="CY211" s="62"/>
      <c r="CZ211" s="62"/>
      <c r="DA211" s="62"/>
      <c r="DB211" s="62"/>
      <c r="DC211" s="62"/>
      <c r="DD211" s="62"/>
      <c r="DE211" s="62"/>
      <c r="DF211" s="62"/>
      <c r="DG211" s="62"/>
      <c r="DH211" s="62"/>
      <c r="DI211" s="62"/>
      <c r="DJ211" s="62"/>
      <c r="DK211" s="62"/>
      <c r="DL211" s="62"/>
      <c r="DM211" s="62"/>
      <c r="DN211" s="62"/>
      <c r="DO211" s="62"/>
      <c r="DP211" s="62"/>
      <c r="DQ211" s="62"/>
      <c r="DR211" s="62"/>
      <c r="DS211" s="62"/>
      <c r="DT211" s="62"/>
      <c r="DU211" s="62"/>
      <c r="DV211" s="62"/>
      <c r="DW211" s="62"/>
      <c r="DX211" s="62"/>
      <c r="DY211" s="62"/>
      <c r="DZ211" s="62"/>
      <c r="EA211" s="62"/>
      <c r="EB211" s="62"/>
      <c r="EC211" s="62"/>
      <c r="ED211" s="62"/>
    </row>
    <row r="212" spans="1:134" s="202" customFormat="1" ht="16.5" customHeight="1" thickBot="1">
      <c r="A212" s="191"/>
      <c r="B212" s="192" t="s">
        <v>378</v>
      </c>
      <c r="C212" s="193"/>
      <c r="D212" s="194">
        <f>SUM(D20,D25,D33,D41,D48,D55,D71,D83,D98,D113,D127,D135,D141,D146,D149,D157,D165,D168,D174,D180,D185,D190,D203,D211)</f>
        <v>54586.894702294376</v>
      </c>
      <c r="E212" s="194">
        <f>SUM(E20,E25,E33,E41,E48,E55,E71,E83,E98,E113,E127,E135,E141,E146,E149,E157,E165,E168,E174,E180,E185,E190,E203,E211)</f>
        <v>47856.81</v>
      </c>
      <c r="F212" s="195">
        <f>SUM(F20,F25,F33,F41,F48,F55,F71,F83,F98,F113,F127,F135,F141,F146,F149,F157,F165,F168,F174,F180,F185,F190,F203,F211)</f>
        <v>175954.24</v>
      </c>
      <c r="G212" s="196"/>
      <c r="H212" s="197"/>
      <c r="I212" s="198"/>
      <c r="J212" s="199"/>
      <c r="K212" s="197"/>
      <c r="L212" s="198"/>
      <c r="M212" s="199"/>
      <c r="N212" s="197"/>
      <c r="O212" s="198"/>
      <c r="P212" s="199"/>
      <c r="Q212" s="197"/>
      <c r="R212" s="198"/>
      <c r="S212" s="199"/>
      <c r="T212" s="197"/>
      <c r="U212" s="198"/>
      <c r="V212" s="199"/>
      <c r="W212" s="200"/>
      <c r="X212" s="200"/>
      <c r="Y212" s="200"/>
      <c r="Z212" s="200"/>
      <c r="AA212" s="200"/>
      <c r="AB212" s="200"/>
      <c r="AC212" s="200"/>
      <c r="AD212" s="200"/>
      <c r="AE212" s="200"/>
      <c r="AF212" s="200"/>
      <c r="AG212" s="200"/>
      <c r="AH212" s="200"/>
      <c r="AI212" s="200"/>
      <c r="AJ212" s="200"/>
      <c r="AK212" s="200"/>
      <c r="AL212" s="200"/>
      <c r="AM212" s="200"/>
      <c r="AN212" s="200"/>
      <c r="AO212" s="200"/>
      <c r="AP212" s="200"/>
      <c r="AQ212" s="200"/>
      <c r="AR212" s="200"/>
      <c r="AS212" s="200"/>
      <c r="AT212" s="200"/>
      <c r="AU212" s="200"/>
      <c r="AV212" s="200"/>
      <c r="AW212" s="200"/>
      <c r="AX212" s="200"/>
      <c r="AY212" s="200"/>
      <c r="AZ212" s="200"/>
      <c r="BA212" s="200"/>
      <c r="BB212" s="200"/>
      <c r="BC212" s="200"/>
      <c r="BD212" s="200"/>
      <c r="BE212" s="200"/>
      <c r="BF212" s="200"/>
      <c r="BG212" s="200"/>
      <c r="BH212" s="200"/>
      <c r="BI212" s="200"/>
      <c r="BJ212" s="200"/>
      <c r="BK212" s="200"/>
      <c r="BL212" s="200"/>
      <c r="BM212" s="201"/>
      <c r="BN212" s="201"/>
      <c r="BO212" s="201"/>
      <c r="BP212" s="201"/>
      <c r="BQ212" s="201"/>
      <c r="BR212" s="201"/>
      <c r="BS212" s="201"/>
      <c r="BT212" s="201"/>
      <c r="BU212" s="201"/>
      <c r="BV212" s="201"/>
      <c r="BW212" s="201"/>
      <c r="BX212" s="201"/>
      <c r="BY212" s="201"/>
      <c r="BZ212" s="201"/>
      <c r="CA212" s="201"/>
      <c r="CB212" s="201"/>
      <c r="CC212" s="201"/>
      <c r="CD212" s="201"/>
      <c r="CE212" s="201"/>
      <c r="CF212" s="201"/>
      <c r="CG212" s="201"/>
      <c r="CH212" s="201"/>
      <c r="CI212" s="201"/>
      <c r="CJ212" s="201"/>
      <c r="CK212" s="201"/>
      <c r="CL212" s="201"/>
      <c r="CM212" s="201"/>
      <c r="CN212" s="201"/>
      <c r="CO212" s="201"/>
      <c r="CP212" s="201"/>
      <c r="CQ212" s="201"/>
      <c r="CR212" s="201"/>
      <c r="CS212" s="201"/>
      <c r="CT212" s="201"/>
      <c r="CU212" s="201"/>
      <c r="CV212" s="201"/>
      <c r="CW212" s="201"/>
      <c r="CX212" s="201"/>
      <c r="CY212" s="201"/>
      <c r="CZ212" s="201"/>
      <c r="DA212" s="201"/>
      <c r="DB212" s="201"/>
      <c r="DC212" s="201"/>
      <c r="DD212" s="201"/>
      <c r="DE212" s="201"/>
      <c r="DF212" s="201"/>
      <c r="DG212" s="201"/>
      <c r="DH212" s="201"/>
      <c r="DI212" s="201"/>
      <c r="DJ212" s="201"/>
      <c r="DK212" s="201"/>
      <c r="DL212" s="201"/>
      <c r="DM212" s="201"/>
      <c r="DN212" s="201"/>
      <c r="DO212" s="201"/>
      <c r="DP212" s="201"/>
      <c r="DQ212" s="201"/>
      <c r="DR212" s="201"/>
      <c r="DS212" s="201"/>
      <c r="DT212" s="201"/>
      <c r="DU212" s="201"/>
      <c r="DV212" s="201"/>
      <c r="DW212" s="201"/>
      <c r="DX212" s="201"/>
      <c r="DY212" s="201"/>
      <c r="DZ212" s="201"/>
      <c r="EA212" s="201"/>
      <c r="EB212" s="201"/>
      <c r="EC212" s="201"/>
      <c r="ED212" s="201"/>
    </row>
    <row r="213" spans="1:134" s="202" customFormat="1" ht="16.5" customHeight="1">
      <c r="A213" s="203"/>
      <c r="B213" s="204" t="s">
        <v>379</v>
      </c>
      <c r="C213" s="95"/>
      <c r="D213" s="205"/>
      <c r="E213" s="206"/>
      <c r="F213" s="206"/>
      <c r="G213" s="196"/>
      <c r="H213" s="197"/>
      <c r="I213" s="198"/>
      <c r="J213" s="199"/>
      <c r="K213" s="197"/>
      <c r="L213" s="198"/>
      <c r="M213" s="199"/>
      <c r="N213" s="197"/>
      <c r="O213" s="198"/>
      <c r="P213" s="199"/>
      <c r="Q213" s="197"/>
      <c r="R213" s="198"/>
      <c r="S213" s="199"/>
      <c r="T213" s="197"/>
      <c r="U213" s="198"/>
      <c r="V213" s="199"/>
      <c r="W213" s="200"/>
      <c r="X213" s="200"/>
      <c r="Y213" s="200"/>
      <c r="Z213" s="200"/>
      <c r="AA213" s="200"/>
      <c r="AB213" s="200"/>
      <c r="AC213" s="200"/>
      <c r="AD213" s="200"/>
      <c r="AE213" s="200"/>
      <c r="AF213" s="200"/>
      <c r="AG213" s="200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200"/>
      <c r="AS213" s="200"/>
      <c r="AT213" s="200"/>
      <c r="AU213" s="200"/>
      <c r="AV213" s="200"/>
      <c r="AW213" s="200"/>
      <c r="AX213" s="200"/>
      <c r="AY213" s="200"/>
      <c r="AZ213" s="200"/>
      <c r="BA213" s="200"/>
      <c r="BB213" s="200"/>
      <c r="BC213" s="200"/>
      <c r="BD213" s="200"/>
      <c r="BE213" s="200"/>
      <c r="BF213" s="200"/>
      <c r="BG213" s="200"/>
      <c r="BH213" s="200"/>
      <c r="BI213" s="200"/>
      <c r="BJ213" s="200"/>
      <c r="BK213" s="200"/>
      <c r="BL213" s="200"/>
      <c r="BM213" s="201"/>
      <c r="BN213" s="201"/>
      <c r="BO213" s="201"/>
      <c r="BP213" s="201"/>
      <c r="BQ213" s="201"/>
      <c r="BR213" s="201"/>
      <c r="BS213" s="201"/>
      <c r="BT213" s="201"/>
      <c r="BU213" s="201"/>
      <c r="BV213" s="201"/>
      <c r="BW213" s="201"/>
      <c r="BX213" s="201"/>
      <c r="BY213" s="201"/>
      <c r="BZ213" s="201"/>
      <c r="CA213" s="201"/>
      <c r="CB213" s="201"/>
      <c r="CC213" s="201"/>
      <c r="CD213" s="201"/>
      <c r="CE213" s="201"/>
      <c r="CF213" s="201"/>
      <c r="CG213" s="201"/>
      <c r="CH213" s="201"/>
      <c r="CI213" s="201"/>
      <c r="CJ213" s="201"/>
      <c r="CK213" s="201"/>
      <c r="CL213" s="201"/>
      <c r="CM213" s="201"/>
      <c r="CN213" s="201"/>
      <c r="CO213" s="201"/>
      <c r="CP213" s="201"/>
      <c r="CQ213" s="201"/>
      <c r="CR213" s="201"/>
      <c r="CS213" s="201"/>
      <c r="CT213" s="201"/>
      <c r="CU213" s="201"/>
      <c r="CV213" s="201"/>
      <c r="CW213" s="201"/>
      <c r="CX213" s="201"/>
      <c r="CY213" s="201"/>
      <c r="CZ213" s="201"/>
      <c r="DA213" s="201"/>
      <c r="DB213" s="201"/>
      <c r="DC213" s="201"/>
      <c r="DD213" s="201"/>
      <c r="DE213" s="201"/>
      <c r="DF213" s="201"/>
      <c r="DG213" s="201"/>
      <c r="DH213" s="201"/>
      <c r="DI213" s="201"/>
      <c r="DJ213" s="201"/>
      <c r="DK213" s="201"/>
      <c r="DL213" s="201"/>
      <c r="DM213" s="201"/>
      <c r="DN213" s="201"/>
      <c r="DO213" s="201"/>
      <c r="DP213" s="201"/>
      <c r="DQ213" s="201"/>
      <c r="DR213" s="201"/>
      <c r="DS213" s="201"/>
      <c r="DT213" s="201"/>
      <c r="DU213" s="201"/>
      <c r="DV213" s="201"/>
      <c r="DW213" s="201"/>
      <c r="DX213" s="201"/>
      <c r="DY213" s="201"/>
      <c r="DZ213" s="201"/>
      <c r="EA213" s="201"/>
      <c r="EB213" s="201"/>
      <c r="EC213" s="201"/>
      <c r="ED213" s="201"/>
    </row>
    <row r="214" spans="1:134" s="202" customFormat="1" ht="16.5" customHeight="1">
      <c r="A214" s="203" t="str">
        <f>IFERROR((#REF!/#REF!),"")</f>
        <v/>
      </c>
      <c r="B214" s="204" t="s">
        <v>380</v>
      </c>
      <c r="C214" s="95"/>
      <c r="D214" s="205">
        <v>6905.1440935206501</v>
      </c>
      <c r="E214" s="206">
        <v>16987.017397498272</v>
      </c>
      <c r="F214" s="206">
        <v>11324.678264998849</v>
      </c>
      <c r="G214" s="196"/>
      <c r="H214" s="197"/>
      <c r="I214" s="198"/>
      <c r="J214" s="199"/>
      <c r="K214" s="197"/>
      <c r="L214" s="198"/>
      <c r="M214" s="199"/>
      <c r="N214" s="197"/>
      <c r="O214" s="198"/>
      <c r="P214" s="199"/>
      <c r="Q214" s="197"/>
      <c r="R214" s="198"/>
      <c r="S214" s="199"/>
      <c r="T214" s="197"/>
      <c r="U214" s="198"/>
      <c r="V214" s="199"/>
      <c r="W214" s="200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0"/>
      <c r="AT214" s="200"/>
      <c r="AU214" s="200"/>
      <c r="AV214" s="200"/>
      <c r="AW214" s="200"/>
      <c r="AX214" s="200"/>
      <c r="AY214" s="200"/>
      <c r="AZ214" s="200"/>
      <c r="BA214" s="200"/>
      <c r="BB214" s="200"/>
      <c r="BC214" s="200"/>
      <c r="BD214" s="200"/>
      <c r="BE214" s="200"/>
      <c r="BF214" s="200"/>
      <c r="BG214" s="200"/>
      <c r="BH214" s="200"/>
      <c r="BI214" s="200"/>
      <c r="BJ214" s="200"/>
      <c r="BK214" s="200"/>
      <c r="BL214" s="200"/>
      <c r="BM214" s="201"/>
      <c r="BN214" s="201"/>
      <c r="BO214" s="201"/>
      <c r="BP214" s="201"/>
      <c r="BQ214" s="201"/>
      <c r="BR214" s="201"/>
      <c r="BS214" s="201"/>
      <c r="BT214" s="201"/>
      <c r="BU214" s="201"/>
      <c r="BV214" s="201"/>
      <c r="BW214" s="201"/>
      <c r="BX214" s="201"/>
      <c r="BY214" s="201"/>
      <c r="BZ214" s="201"/>
      <c r="CA214" s="201"/>
      <c r="CB214" s="201"/>
      <c r="CC214" s="201"/>
      <c r="CD214" s="201"/>
      <c r="CE214" s="201"/>
      <c r="CF214" s="201"/>
      <c r="CG214" s="201"/>
      <c r="CH214" s="201"/>
      <c r="CI214" s="201"/>
      <c r="CJ214" s="201"/>
      <c r="CK214" s="201"/>
      <c r="CL214" s="201"/>
      <c r="CM214" s="201"/>
      <c r="CN214" s="201"/>
      <c r="CO214" s="201"/>
      <c r="CP214" s="201"/>
      <c r="CQ214" s="201"/>
      <c r="CR214" s="201"/>
      <c r="CS214" s="201"/>
      <c r="CT214" s="201"/>
      <c r="CU214" s="201"/>
      <c r="CV214" s="201"/>
      <c r="CW214" s="201"/>
      <c r="CX214" s="201"/>
      <c r="CY214" s="201"/>
      <c r="CZ214" s="201"/>
      <c r="DA214" s="201"/>
      <c r="DB214" s="201"/>
      <c r="DC214" s="201"/>
      <c r="DD214" s="201"/>
      <c r="DE214" s="201"/>
      <c r="DF214" s="201"/>
      <c r="DG214" s="201"/>
      <c r="DH214" s="201"/>
      <c r="DI214" s="201"/>
      <c r="DJ214" s="201"/>
      <c r="DK214" s="201"/>
      <c r="DL214" s="201"/>
      <c r="DM214" s="201"/>
      <c r="DN214" s="201"/>
      <c r="DO214" s="201"/>
      <c r="DP214" s="201"/>
      <c r="DQ214" s="201"/>
      <c r="DR214" s="201"/>
      <c r="DS214" s="201"/>
      <c r="DT214" s="201"/>
      <c r="DU214" s="201"/>
      <c r="DV214" s="201"/>
      <c r="DW214" s="201"/>
      <c r="DX214" s="201"/>
      <c r="DY214" s="201"/>
      <c r="DZ214" s="201"/>
      <c r="EA214" s="201"/>
      <c r="EB214" s="201"/>
      <c r="EC214" s="201"/>
      <c r="ED214" s="201"/>
    </row>
    <row r="215" spans="1:134" s="202" customFormat="1" ht="16.5" customHeight="1">
      <c r="A215" s="203"/>
      <c r="B215" s="204" t="s">
        <v>381</v>
      </c>
      <c r="C215" s="95"/>
      <c r="D215" s="205"/>
      <c r="E215" s="206"/>
      <c r="F215" s="206"/>
      <c r="G215" s="196"/>
      <c r="H215" s="197"/>
      <c r="I215" s="198"/>
      <c r="J215" s="199"/>
      <c r="K215" s="197"/>
      <c r="L215" s="198"/>
      <c r="M215" s="199"/>
      <c r="N215" s="197"/>
      <c r="O215" s="198"/>
      <c r="P215" s="199"/>
      <c r="Q215" s="197"/>
      <c r="R215" s="198"/>
      <c r="S215" s="199"/>
      <c r="T215" s="197"/>
      <c r="U215" s="198"/>
      <c r="V215" s="199"/>
      <c r="W215" s="200"/>
      <c r="X215" s="200"/>
      <c r="Y215" s="200"/>
      <c r="Z215" s="200"/>
      <c r="AA215" s="200"/>
      <c r="AB215" s="200"/>
      <c r="AC215" s="200"/>
      <c r="AD215" s="200"/>
      <c r="AE215" s="200"/>
      <c r="AF215" s="200"/>
      <c r="AG215" s="200"/>
      <c r="AH215" s="200"/>
      <c r="AI215" s="200"/>
      <c r="AJ215" s="200"/>
      <c r="AK215" s="200"/>
      <c r="AL215" s="200"/>
      <c r="AM215" s="200"/>
      <c r="AN215" s="200"/>
      <c r="AO215" s="200"/>
      <c r="AP215" s="200"/>
      <c r="AQ215" s="200"/>
      <c r="AR215" s="200"/>
      <c r="AS215" s="200"/>
      <c r="AT215" s="200"/>
      <c r="AU215" s="200"/>
      <c r="AV215" s="200"/>
      <c r="AW215" s="200"/>
      <c r="AX215" s="200"/>
      <c r="AY215" s="200"/>
      <c r="AZ215" s="200"/>
      <c r="BA215" s="200"/>
      <c r="BB215" s="200"/>
      <c r="BC215" s="200"/>
      <c r="BD215" s="200"/>
      <c r="BE215" s="200"/>
      <c r="BF215" s="200"/>
      <c r="BG215" s="200"/>
      <c r="BH215" s="200"/>
      <c r="BI215" s="200"/>
      <c r="BJ215" s="200"/>
      <c r="BK215" s="200"/>
      <c r="BL215" s="200"/>
      <c r="BM215" s="201"/>
      <c r="BN215" s="201"/>
      <c r="BO215" s="201"/>
      <c r="BP215" s="201"/>
      <c r="BQ215" s="201"/>
      <c r="BR215" s="201"/>
      <c r="BS215" s="201"/>
      <c r="BT215" s="201"/>
      <c r="BU215" s="201"/>
      <c r="BV215" s="201"/>
      <c r="BW215" s="201"/>
      <c r="BX215" s="201"/>
      <c r="BY215" s="201"/>
      <c r="BZ215" s="201"/>
      <c r="CA215" s="201"/>
      <c r="CB215" s="201"/>
      <c r="CC215" s="201"/>
      <c r="CD215" s="201"/>
      <c r="CE215" s="201"/>
      <c r="CF215" s="201"/>
      <c r="CG215" s="201"/>
      <c r="CH215" s="201"/>
      <c r="CI215" s="201"/>
      <c r="CJ215" s="201"/>
      <c r="CK215" s="201"/>
      <c r="CL215" s="201"/>
      <c r="CM215" s="201"/>
      <c r="CN215" s="201"/>
      <c r="CO215" s="201"/>
      <c r="CP215" s="201"/>
      <c r="CQ215" s="201"/>
      <c r="CR215" s="201"/>
      <c r="CS215" s="201"/>
      <c r="CT215" s="201"/>
      <c r="CU215" s="201"/>
      <c r="CV215" s="201"/>
      <c r="CW215" s="201"/>
      <c r="CX215" s="201"/>
      <c r="CY215" s="201"/>
      <c r="CZ215" s="201"/>
      <c r="DA215" s="201"/>
      <c r="DB215" s="201"/>
      <c r="DC215" s="201"/>
      <c r="DD215" s="201"/>
      <c r="DE215" s="201"/>
      <c r="DF215" s="201"/>
      <c r="DG215" s="201"/>
      <c r="DH215" s="201"/>
      <c r="DI215" s="201"/>
      <c r="DJ215" s="201"/>
      <c r="DK215" s="201"/>
      <c r="DL215" s="201"/>
      <c r="DM215" s="201"/>
      <c r="DN215" s="201"/>
      <c r="DO215" s="201"/>
      <c r="DP215" s="201"/>
      <c r="DQ215" s="201"/>
      <c r="DR215" s="201"/>
      <c r="DS215" s="201"/>
      <c r="DT215" s="201"/>
      <c r="DU215" s="201"/>
      <c r="DV215" s="201"/>
      <c r="DW215" s="201"/>
      <c r="DX215" s="201"/>
      <c r="DY215" s="201"/>
      <c r="DZ215" s="201"/>
      <c r="EA215" s="201"/>
      <c r="EB215" s="201"/>
      <c r="EC215" s="201"/>
      <c r="ED215" s="201"/>
    </row>
    <row r="216" spans="1:134" s="202" customFormat="1" ht="16.5" customHeight="1">
      <c r="A216" s="203"/>
      <c r="B216" s="204" t="s">
        <v>382</v>
      </c>
      <c r="C216" s="95"/>
      <c r="D216" s="205">
        <v>10707.047470256141</v>
      </c>
      <c r="E216" s="206">
        <v>26339.899528490121</v>
      </c>
      <c r="F216" s="206">
        <v>17559.933018993415</v>
      </c>
      <c r="G216" s="196"/>
      <c r="H216" s="197"/>
      <c r="I216" s="198"/>
      <c r="J216" s="199"/>
      <c r="K216" s="197"/>
      <c r="L216" s="198"/>
      <c r="M216" s="199"/>
      <c r="N216" s="197"/>
      <c r="O216" s="198"/>
      <c r="P216" s="199"/>
      <c r="Q216" s="197"/>
      <c r="R216" s="198"/>
      <c r="S216" s="199"/>
      <c r="T216" s="197"/>
      <c r="U216" s="198"/>
      <c r="V216" s="199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00"/>
      <c r="AK216" s="200"/>
      <c r="AL216" s="200"/>
      <c r="AM216" s="200"/>
      <c r="AN216" s="200"/>
      <c r="AO216" s="200"/>
      <c r="AP216" s="200"/>
      <c r="AQ216" s="200"/>
      <c r="AR216" s="200"/>
      <c r="AS216" s="200"/>
      <c r="AT216" s="200"/>
      <c r="AU216" s="200"/>
      <c r="AV216" s="200"/>
      <c r="AW216" s="200"/>
      <c r="AX216" s="200"/>
      <c r="AY216" s="200"/>
      <c r="AZ216" s="200"/>
      <c r="BA216" s="200"/>
      <c r="BB216" s="200"/>
      <c r="BC216" s="200"/>
      <c r="BD216" s="200"/>
      <c r="BE216" s="200"/>
      <c r="BF216" s="200"/>
      <c r="BG216" s="200"/>
      <c r="BH216" s="200"/>
      <c r="BI216" s="200"/>
      <c r="BJ216" s="200"/>
      <c r="BK216" s="200"/>
      <c r="BL216" s="200"/>
      <c r="BM216" s="201"/>
      <c r="BN216" s="201"/>
      <c r="BO216" s="201"/>
      <c r="BP216" s="201"/>
      <c r="BQ216" s="201"/>
      <c r="BR216" s="201"/>
      <c r="BS216" s="201"/>
      <c r="BT216" s="201"/>
      <c r="BU216" s="201"/>
      <c r="BV216" s="201"/>
      <c r="BW216" s="201"/>
      <c r="BX216" s="201"/>
      <c r="BY216" s="201"/>
      <c r="BZ216" s="201"/>
      <c r="CA216" s="201"/>
      <c r="CB216" s="201"/>
      <c r="CC216" s="201"/>
      <c r="CD216" s="201"/>
      <c r="CE216" s="201"/>
      <c r="CF216" s="201"/>
      <c r="CG216" s="201"/>
      <c r="CH216" s="201"/>
      <c r="CI216" s="201"/>
      <c r="CJ216" s="201"/>
      <c r="CK216" s="201"/>
      <c r="CL216" s="201"/>
      <c r="CM216" s="201"/>
      <c r="CN216" s="201"/>
      <c r="CO216" s="201"/>
      <c r="CP216" s="201"/>
      <c r="CQ216" s="201"/>
      <c r="CR216" s="201"/>
      <c r="CS216" s="201"/>
      <c r="CT216" s="201"/>
      <c r="CU216" s="201"/>
      <c r="CV216" s="201"/>
      <c r="CW216" s="201"/>
      <c r="CX216" s="201"/>
      <c r="CY216" s="201"/>
      <c r="CZ216" s="201"/>
      <c r="DA216" s="201"/>
      <c r="DB216" s="201"/>
      <c r="DC216" s="201"/>
      <c r="DD216" s="201"/>
      <c r="DE216" s="201"/>
      <c r="DF216" s="201"/>
      <c r="DG216" s="201"/>
      <c r="DH216" s="201"/>
      <c r="DI216" s="201"/>
      <c r="DJ216" s="201"/>
      <c r="DK216" s="201"/>
      <c r="DL216" s="201"/>
      <c r="DM216" s="201"/>
      <c r="DN216" s="201"/>
      <c r="DO216" s="201"/>
      <c r="DP216" s="201"/>
      <c r="DQ216" s="201"/>
      <c r="DR216" s="201"/>
      <c r="DS216" s="201"/>
      <c r="DT216" s="201"/>
      <c r="DU216" s="201"/>
      <c r="DV216" s="201"/>
      <c r="DW216" s="201"/>
      <c r="DX216" s="201"/>
      <c r="DY216" s="201"/>
      <c r="DZ216" s="201"/>
      <c r="EA216" s="201"/>
      <c r="EB216" s="201"/>
      <c r="EC216" s="201"/>
      <c r="ED216" s="201"/>
    </row>
    <row r="217" spans="1:134" ht="15" customHeight="1">
      <c r="A217" s="203" t="str">
        <f>IFERROR((#REF!/#REF!),"")</f>
        <v/>
      </c>
      <c r="B217" s="207" t="s">
        <v>383</v>
      </c>
      <c r="C217" s="208"/>
      <c r="D217" s="205">
        <v>2437.1096800661117</v>
      </c>
      <c r="E217" s="206">
        <v>5995.4179049993891</v>
      </c>
      <c r="F217" s="206">
        <v>3996.9452699995927</v>
      </c>
      <c r="G217" s="58"/>
      <c r="H217" s="59"/>
      <c r="I217" s="60"/>
      <c r="J217" s="61"/>
      <c r="K217" s="59"/>
      <c r="L217" s="60"/>
      <c r="M217" s="61"/>
      <c r="N217" s="59"/>
      <c r="O217" s="60"/>
      <c r="P217" s="61"/>
      <c r="Q217" s="59"/>
      <c r="R217" s="60"/>
      <c r="S217" s="61"/>
      <c r="T217" s="59"/>
      <c r="U217" s="60"/>
      <c r="V217" s="61"/>
    </row>
    <row r="218" spans="1:134" s="215" customFormat="1" ht="15" customHeight="1">
      <c r="A218" s="209" t="str">
        <f>IFERROR((#REF!/#REF!),"")</f>
        <v/>
      </c>
      <c r="B218" s="210" t="s">
        <v>384</v>
      </c>
      <c r="C218" s="208"/>
      <c r="D218" s="211">
        <v>1787.2137653818154</v>
      </c>
      <c r="E218" s="212">
        <v>4396.6397969995523</v>
      </c>
      <c r="F218" s="212">
        <v>2931.0931979997022</v>
      </c>
      <c r="G218" s="58"/>
      <c r="H218" s="213"/>
      <c r="I218" s="60"/>
      <c r="J218" s="61"/>
      <c r="K218" s="213"/>
      <c r="L218" s="60"/>
      <c r="M218" s="61"/>
      <c r="N218" s="213"/>
      <c r="O218" s="60"/>
      <c r="P218" s="61"/>
      <c r="Q218" s="213"/>
      <c r="R218" s="60"/>
      <c r="S218" s="61"/>
      <c r="T218" s="213"/>
      <c r="U218" s="60"/>
      <c r="V218" s="61"/>
      <c r="W218" s="214"/>
      <c r="X218" s="214"/>
      <c r="Y218" s="214"/>
      <c r="Z218" s="214"/>
      <c r="AA218" s="214"/>
      <c r="AB218" s="214"/>
      <c r="AC218" s="214"/>
      <c r="AD218" s="214"/>
      <c r="AE218" s="214"/>
      <c r="AF218" s="214"/>
      <c r="AG218" s="214"/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  <c r="BI218" s="214"/>
      <c r="BJ218" s="214"/>
      <c r="BK218" s="214"/>
      <c r="BL218" s="214"/>
      <c r="BM218" s="214"/>
      <c r="BN218" s="214"/>
      <c r="BO218" s="214"/>
      <c r="BP218" s="214"/>
      <c r="BQ218" s="214"/>
      <c r="BR218" s="214"/>
      <c r="BS218" s="214"/>
      <c r="BT218" s="214"/>
      <c r="BU218" s="214"/>
      <c r="BV218" s="214"/>
      <c r="BW218" s="214"/>
      <c r="BX218" s="214"/>
      <c r="BY218" s="214"/>
      <c r="BZ218" s="214"/>
      <c r="CA218" s="214"/>
      <c r="CB218" s="214"/>
      <c r="CC218" s="214"/>
      <c r="CD218" s="214"/>
      <c r="CE218" s="214"/>
      <c r="CF218" s="214"/>
      <c r="CG218" s="214"/>
      <c r="CH218" s="214"/>
      <c r="CI218" s="214"/>
      <c r="CJ218" s="214"/>
      <c r="CK218" s="214"/>
      <c r="CL218" s="214"/>
      <c r="CM218" s="214"/>
      <c r="CN218" s="214"/>
      <c r="CO218" s="214"/>
      <c r="CP218" s="214"/>
      <c r="CQ218" s="214"/>
      <c r="CR218" s="214"/>
      <c r="CS218" s="214"/>
      <c r="CT218" s="214"/>
      <c r="CU218" s="214"/>
      <c r="CV218" s="214"/>
      <c r="CW218" s="214"/>
      <c r="CX218" s="214"/>
      <c r="CY218" s="214"/>
      <c r="CZ218" s="214"/>
      <c r="DA218" s="214"/>
      <c r="DB218" s="214"/>
      <c r="DC218" s="214"/>
      <c r="DD218" s="214"/>
      <c r="DE218" s="214"/>
      <c r="DF218" s="214"/>
      <c r="DG218" s="214"/>
      <c r="DH218" s="214"/>
      <c r="DI218" s="214"/>
      <c r="DJ218" s="214"/>
      <c r="DK218" s="214"/>
      <c r="DL218" s="214"/>
      <c r="DM218" s="214"/>
      <c r="DN218" s="214"/>
      <c r="DO218" s="214"/>
      <c r="DP218" s="214"/>
      <c r="DQ218" s="214"/>
      <c r="DR218" s="214"/>
      <c r="DS218" s="214"/>
      <c r="DT218" s="214"/>
      <c r="DU218" s="214"/>
      <c r="DV218" s="214"/>
      <c r="DW218" s="214"/>
      <c r="DX218" s="214"/>
      <c r="DY218" s="214"/>
      <c r="DZ218" s="214"/>
      <c r="EA218" s="214"/>
      <c r="EB218" s="214"/>
      <c r="EC218" s="214"/>
      <c r="ED218" s="214"/>
    </row>
    <row r="219" spans="1:134" s="215" customFormat="1" ht="15" customHeight="1">
      <c r="A219" s="209" t="str">
        <f>IFERROR((#REF!/#REF!),"")</f>
        <v/>
      </c>
      <c r="B219" s="216" t="s">
        <v>385</v>
      </c>
      <c r="C219" s="208"/>
      <c r="D219" s="211">
        <v>893.60688269090758</v>
      </c>
      <c r="E219" s="212">
        <v>2198.3198984997762</v>
      </c>
      <c r="F219" s="212">
        <v>1465.5465989998509</v>
      </c>
      <c r="G219" s="58"/>
      <c r="H219" s="213"/>
      <c r="I219" s="60"/>
      <c r="J219" s="61"/>
      <c r="K219" s="213"/>
      <c r="L219" s="60"/>
      <c r="M219" s="61"/>
      <c r="N219" s="213"/>
      <c r="O219" s="60"/>
      <c r="P219" s="61"/>
      <c r="Q219" s="213"/>
      <c r="R219" s="60"/>
      <c r="S219" s="61"/>
      <c r="T219" s="213"/>
      <c r="U219" s="60"/>
      <c r="V219" s="61"/>
      <c r="W219" s="214"/>
      <c r="X219" s="214"/>
      <c r="Y219" s="214"/>
      <c r="Z219" s="214"/>
      <c r="AA219" s="214"/>
      <c r="AB219" s="214"/>
      <c r="AC219" s="214"/>
      <c r="AD219" s="214"/>
      <c r="AE219" s="214"/>
      <c r="AF219" s="214"/>
      <c r="AG219" s="214"/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  <c r="BI219" s="214"/>
      <c r="BJ219" s="214"/>
      <c r="BK219" s="214"/>
      <c r="BL219" s="214"/>
      <c r="BM219" s="214"/>
      <c r="BN219" s="214"/>
      <c r="BO219" s="214"/>
      <c r="BP219" s="214"/>
      <c r="BQ219" s="214"/>
      <c r="BR219" s="214"/>
      <c r="BS219" s="214"/>
      <c r="BT219" s="214"/>
      <c r="BU219" s="214"/>
      <c r="BV219" s="214"/>
      <c r="BW219" s="214"/>
      <c r="BX219" s="214"/>
      <c r="BY219" s="214"/>
      <c r="BZ219" s="214"/>
      <c r="CA219" s="214"/>
      <c r="CB219" s="214"/>
      <c r="CC219" s="214"/>
      <c r="CD219" s="214"/>
      <c r="CE219" s="214"/>
      <c r="CF219" s="214"/>
      <c r="CG219" s="214"/>
      <c r="CH219" s="214"/>
      <c r="CI219" s="214"/>
      <c r="CJ219" s="214"/>
      <c r="CK219" s="214"/>
      <c r="CL219" s="214"/>
      <c r="CM219" s="214"/>
      <c r="CN219" s="214"/>
      <c r="CO219" s="214"/>
      <c r="CP219" s="214"/>
      <c r="CQ219" s="214"/>
      <c r="CR219" s="214"/>
      <c r="CS219" s="214"/>
      <c r="CT219" s="214"/>
      <c r="CU219" s="214"/>
      <c r="CV219" s="214"/>
      <c r="CW219" s="214"/>
      <c r="CX219" s="214"/>
      <c r="CY219" s="214"/>
      <c r="CZ219" s="214"/>
      <c r="DA219" s="214"/>
      <c r="DB219" s="214"/>
      <c r="DC219" s="214"/>
      <c r="DD219" s="214"/>
      <c r="DE219" s="214"/>
      <c r="DF219" s="214"/>
      <c r="DG219" s="214"/>
      <c r="DH219" s="214"/>
      <c r="DI219" s="214"/>
      <c r="DJ219" s="214"/>
      <c r="DK219" s="214"/>
      <c r="DL219" s="214"/>
      <c r="DM219" s="214"/>
      <c r="DN219" s="214"/>
      <c r="DO219" s="214"/>
      <c r="DP219" s="214"/>
      <c r="DQ219" s="214"/>
      <c r="DR219" s="214"/>
      <c r="DS219" s="214"/>
      <c r="DT219" s="214"/>
      <c r="DU219" s="214"/>
      <c r="DV219" s="214"/>
      <c r="DW219" s="214"/>
      <c r="DX219" s="214"/>
      <c r="DY219" s="214"/>
      <c r="DZ219" s="214"/>
      <c r="EA219" s="214"/>
      <c r="EB219" s="214"/>
      <c r="EC219" s="214"/>
      <c r="ED219" s="214"/>
    </row>
    <row r="220" spans="1:134" s="215" customFormat="1" ht="15" customHeight="1" thickBot="1">
      <c r="A220" s="217" t="str">
        <f>IFERROR((#REF!/#REF!),"")</f>
        <v/>
      </c>
      <c r="B220" s="218" t="s">
        <v>386</v>
      </c>
      <c r="C220" s="208"/>
      <c r="D220" s="219">
        <v>3919.9727413264463</v>
      </c>
      <c r="E220" s="220">
        <v>9643.3389734928987</v>
      </c>
      <c r="F220" s="220">
        <v>6428.8926489952664</v>
      </c>
      <c r="G220" s="58"/>
      <c r="H220" s="213"/>
      <c r="I220" s="60"/>
      <c r="J220" s="61"/>
      <c r="K220" s="213"/>
      <c r="L220" s="60"/>
      <c r="M220" s="61"/>
      <c r="N220" s="213"/>
      <c r="O220" s="60"/>
      <c r="P220" s="61"/>
      <c r="Q220" s="213"/>
      <c r="R220" s="60"/>
      <c r="S220" s="61"/>
      <c r="T220" s="213"/>
      <c r="U220" s="60"/>
      <c r="V220" s="61"/>
      <c r="W220" s="214"/>
      <c r="X220" s="214"/>
      <c r="Y220" s="214"/>
      <c r="Z220" s="214"/>
      <c r="AA220" s="214"/>
      <c r="AB220" s="214"/>
      <c r="AC220" s="214"/>
      <c r="AD220" s="214"/>
      <c r="AE220" s="214"/>
      <c r="AF220" s="214"/>
      <c r="AG220" s="214"/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  <c r="BI220" s="214"/>
      <c r="BJ220" s="214"/>
      <c r="BK220" s="214"/>
      <c r="BL220" s="214"/>
      <c r="BM220" s="214"/>
      <c r="BN220" s="214"/>
      <c r="BO220" s="214"/>
      <c r="BP220" s="214"/>
      <c r="BQ220" s="214"/>
      <c r="BR220" s="214"/>
      <c r="BS220" s="214"/>
      <c r="BT220" s="214"/>
      <c r="BU220" s="214"/>
      <c r="BV220" s="214"/>
      <c r="BW220" s="214"/>
      <c r="BX220" s="214"/>
      <c r="BY220" s="214"/>
      <c r="BZ220" s="214"/>
      <c r="CA220" s="214"/>
      <c r="CB220" s="214"/>
      <c r="CC220" s="214"/>
      <c r="CD220" s="214"/>
      <c r="CE220" s="214"/>
      <c r="CF220" s="214"/>
      <c r="CG220" s="214"/>
      <c r="CH220" s="214"/>
      <c r="CI220" s="214"/>
      <c r="CJ220" s="214"/>
      <c r="CK220" s="214"/>
      <c r="CL220" s="214"/>
      <c r="CM220" s="214"/>
      <c r="CN220" s="214"/>
      <c r="CO220" s="214"/>
      <c r="CP220" s="214"/>
      <c r="CQ220" s="214"/>
      <c r="CR220" s="214"/>
      <c r="CS220" s="214"/>
      <c r="CT220" s="214"/>
      <c r="CU220" s="214"/>
      <c r="CV220" s="214"/>
      <c r="CW220" s="214"/>
      <c r="CX220" s="214"/>
      <c r="CY220" s="214"/>
      <c r="CZ220" s="214"/>
      <c r="DA220" s="214"/>
      <c r="DB220" s="214"/>
      <c r="DC220" s="214"/>
      <c r="DD220" s="214"/>
      <c r="DE220" s="214"/>
      <c r="DF220" s="214"/>
      <c r="DG220" s="214"/>
      <c r="DH220" s="214"/>
      <c r="DI220" s="214"/>
      <c r="DJ220" s="214"/>
      <c r="DK220" s="214"/>
      <c r="DL220" s="214"/>
      <c r="DM220" s="214"/>
      <c r="DN220" s="214"/>
      <c r="DO220" s="214"/>
      <c r="DP220" s="214"/>
      <c r="DQ220" s="214"/>
      <c r="DR220" s="214"/>
      <c r="DS220" s="214"/>
      <c r="DT220" s="214"/>
      <c r="DU220" s="214"/>
      <c r="DV220" s="214"/>
      <c r="DW220" s="214"/>
      <c r="DX220" s="214"/>
      <c r="DY220" s="214"/>
      <c r="DZ220" s="214"/>
      <c r="EA220" s="214"/>
      <c r="EB220" s="214"/>
      <c r="EC220" s="214"/>
      <c r="ED220" s="214"/>
    </row>
    <row r="221" spans="1:134" s="215" customFormat="1" ht="15" customHeight="1" thickBot="1">
      <c r="A221" s="221"/>
      <c r="B221" s="222" t="s">
        <v>378</v>
      </c>
      <c r="C221" s="223"/>
      <c r="D221" s="224">
        <f>SUM(D213:D220)</f>
        <v>26650.094633242064</v>
      </c>
      <c r="E221" s="224">
        <f>SUM(E213:E220)</f>
        <v>65560.633499980002</v>
      </c>
      <c r="F221" s="224">
        <f>SUM(F213:F220)</f>
        <v>43707.088999986678</v>
      </c>
      <c r="G221" s="225"/>
      <c r="H221" s="213"/>
      <c r="I221" s="60"/>
      <c r="J221" s="61"/>
      <c r="K221" s="213"/>
      <c r="L221" s="60"/>
      <c r="M221" s="61"/>
      <c r="N221" s="213"/>
      <c r="O221" s="60"/>
      <c r="P221" s="61"/>
      <c r="Q221" s="213"/>
      <c r="R221" s="60"/>
      <c r="S221" s="61"/>
      <c r="T221" s="213"/>
      <c r="U221" s="60"/>
      <c r="V221" s="61"/>
      <c r="W221" s="214"/>
      <c r="X221" s="214"/>
      <c r="Y221" s="214"/>
      <c r="Z221" s="214"/>
      <c r="AA221" s="214"/>
      <c r="AB221" s="214"/>
      <c r="AC221" s="214"/>
      <c r="AD221" s="214"/>
      <c r="AE221" s="214"/>
      <c r="AF221" s="214"/>
      <c r="AG221" s="214"/>
      <c r="AH221" s="214"/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  <c r="BI221" s="214"/>
      <c r="BJ221" s="214"/>
      <c r="BK221" s="214"/>
      <c r="BL221" s="214"/>
      <c r="BM221" s="214"/>
      <c r="BN221" s="214"/>
      <c r="BO221" s="214"/>
      <c r="BP221" s="214"/>
      <c r="BQ221" s="214"/>
      <c r="BR221" s="214"/>
      <c r="BS221" s="214"/>
      <c r="BT221" s="214"/>
      <c r="BU221" s="214"/>
      <c r="BV221" s="214"/>
      <c r="BW221" s="214"/>
      <c r="BX221" s="214"/>
      <c r="BY221" s="214"/>
      <c r="BZ221" s="214"/>
      <c r="CA221" s="214"/>
      <c r="CB221" s="214"/>
      <c r="CC221" s="214"/>
      <c r="CD221" s="214"/>
      <c r="CE221" s="214"/>
      <c r="CF221" s="214"/>
      <c r="CG221" s="214"/>
      <c r="CH221" s="214"/>
      <c r="CI221" s="214"/>
      <c r="CJ221" s="214"/>
      <c r="CK221" s="214"/>
      <c r="CL221" s="214"/>
      <c r="CM221" s="214"/>
      <c r="CN221" s="214"/>
      <c r="CO221" s="214"/>
      <c r="CP221" s="214"/>
      <c r="CQ221" s="214"/>
      <c r="CR221" s="214"/>
      <c r="CS221" s="214"/>
      <c r="CT221" s="214"/>
      <c r="CU221" s="214"/>
      <c r="CV221" s="214"/>
      <c r="CW221" s="214"/>
      <c r="CX221" s="214"/>
      <c r="CY221" s="214"/>
      <c r="CZ221" s="214"/>
      <c r="DA221" s="214"/>
      <c r="DB221" s="214"/>
      <c r="DC221" s="214"/>
      <c r="DD221" s="214"/>
      <c r="DE221" s="214"/>
      <c r="DF221" s="214"/>
      <c r="DG221" s="214"/>
      <c r="DH221" s="214"/>
      <c r="DI221" s="214"/>
      <c r="DJ221" s="214"/>
      <c r="DK221" s="214"/>
      <c r="DL221" s="214"/>
      <c r="DM221" s="214"/>
      <c r="DN221" s="214"/>
      <c r="DO221" s="214"/>
      <c r="DP221" s="214"/>
      <c r="DQ221" s="214"/>
      <c r="DR221" s="214"/>
      <c r="DS221" s="214"/>
      <c r="DT221" s="214"/>
      <c r="DU221" s="214"/>
      <c r="DV221" s="214"/>
      <c r="DW221" s="214"/>
      <c r="DX221" s="214"/>
      <c r="DY221" s="214"/>
      <c r="DZ221" s="214"/>
      <c r="EA221" s="214"/>
      <c r="EB221" s="214"/>
      <c r="EC221" s="214"/>
      <c r="ED221" s="214"/>
    </row>
    <row r="222" spans="1:134" s="215" customFormat="1" ht="15" customHeight="1" thickBot="1">
      <c r="A222" s="226"/>
      <c r="B222" s="227" t="s">
        <v>387</v>
      </c>
      <c r="C222" s="228"/>
      <c r="D222" s="229">
        <f>D212+D221</f>
        <v>81236.989335536433</v>
      </c>
      <c r="E222" s="229">
        <f>E212+E221</f>
        <v>113417.44349998</v>
      </c>
      <c r="F222" s="229">
        <f>F212+F221</f>
        <v>219661.32899998667</v>
      </c>
      <c r="G222" s="225"/>
      <c r="H222" s="213"/>
      <c r="I222" s="60"/>
      <c r="J222" s="61"/>
      <c r="K222" s="213"/>
      <c r="L222" s="60"/>
      <c r="M222" s="61"/>
      <c r="N222" s="213"/>
      <c r="O222" s="60"/>
      <c r="P222" s="61"/>
      <c r="Q222" s="213"/>
      <c r="R222" s="60"/>
      <c r="S222" s="61"/>
      <c r="T222" s="213"/>
      <c r="U222" s="60"/>
      <c r="V222" s="61"/>
      <c r="W222" s="214"/>
      <c r="X222" s="214"/>
      <c r="Y222" s="214"/>
      <c r="Z222" s="214"/>
      <c r="AA222" s="214"/>
      <c r="AB222" s="214"/>
      <c r="AC222" s="214"/>
      <c r="AD222" s="214"/>
      <c r="AE222" s="214"/>
      <c r="AF222" s="214"/>
      <c r="AG222" s="214"/>
      <c r="AH222" s="214"/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  <c r="BI222" s="214"/>
      <c r="BJ222" s="214"/>
      <c r="BK222" s="214"/>
      <c r="BL222" s="214"/>
      <c r="BM222" s="214"/>
      <c r="BN222" s="214"/>
      <c r="BO222" s="214"/>
      <c r="BP222" s="214"/>
      <c r="BQ222" s="214"/>
      <c r="BR222" s="214"/>
      <c r="BS222" s="214"/>
      <c r="BT222" s="214"/>
      <c r="BU222" s="214"/>
      <c r="BV222" s="214"/>
      <c r="BW222" s="214"/>
      <c r="BX222" s="214"/>
      <c r="BY222" s="214"/>
      <c r="BZ222" s="214"/>
      <c r="CA222" s="214"/>
      <c r="CB222" s="214"/>
      <c r="CC222" s="214"/>
      <c r="CD222" s="214"/>
      <c r="CE222" s="214"/>
      <c r="CF222" s="214"/>
      <c r="CG222" s="214"/>
      <c r="CH222" s="214"/>
      <c r="CI222" s="214"/>
      <c r="CJ222" s="214"/>
      <c r="CK222" s="214"/>
      <c r="CL222" s="214"/>
      <c r="CM222" s="214"/>
      <c r="CN222" s="214"/>
      <c r="CO222" s="214"/>
      <c r="CP222" s="214"/>
      <c r="CQ222" s="214"/>
      <c r="CR222" s="214"/>
      <c r="CS222" s="214"/>
      <c r="CT222" s="214"/>
      <c r="CU222" s="214"/>
      <c r="CV222" s="214"/>
      <c r="CW222" s="214"/>
      <c r="CX222" s="214"/>
      <c r="CY222" s="214"/>
      <c r="CZ222" s="214"/>
      <c r="DA222" s="214"/>
      <c r="DB222" s="214"/>
      <c r="DC222" s="214"/>
      <c r="DD222" s="214"/>
      <c r="DE222" s="214"/>
      <c r="DF222" s="214"/>
      <c r="DG222" s="214"/>
      <c r="DH222" s="214"/>
      <c r="DI222" s="214"/>
      <c r="DJ222" s="214"/>
      <c r="DK222" s="214"/>
      <c r="DL222" s="214"/>
      <c r="DM222" s="214"/>
      <c r="DN222" s="214"/>
      <c r="DO222" s="214"/>
      <c r="DP222" s="214"/>
      <c r="DQ222" s="214"/>
      <c r="DR222" s="214"/>
      <c r="DS222" s="214"/>
      <c r="DT222" s="214"/>
      <c r="DU222" s="214"/>
      <c r="DV222" s="214"/>
      <c r="DW222" s="214"/>
      <c r="DX222" s="214"/>
      <c r="DY222" s="214"/>
      <c r="DZ222" s="214"/>
      <c r="EA222" s="214"/>
      <c r="EB222" s="214"/>
      <c r="EC222" s="214"/>
      <c r="ED222" s="214"/>
    </row>
    <row r="223" spans="1:134" ht="18" thickBot="1">
      <c r="A223" s="230" t="str">
        <f>IFERROR((A20+A25+A33+A41+A48+A55+A71+A83+A98+A113+A127+A135+A141+A146+A149+A157+A165+A168+A174+A180+A185+A190+A203+A211+A214+A217+A218+A219+A220),"")</f>
        <v/>
      </c>
      <c r="B223" s="231" t="s">
        <v>388</v>
      </c>
      <c r="C223" s="232"/>
      <c r="D223" s="233">
        <f>SUM(D222:F222)</f>
        <v>414315.7618355031</v>
      </c>
      <c r="E223" s="233"/>
      <c r="F223" s="234"/>
      <c r="G223" s="23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134" ht="21.75" customHeight="1" thickBot="1">
      <c r="A224" s="236"/>
      <c r="B224" s="237" t="s">
        <v>389</v>
      </c>
      <c r="C224" s="238"/>
      <c r="D224" s="239">
        <f>SUM(E222:F222)</f>
        <v>333078.77249996667</v>
      </c>
      <c r="E224" s="239"/>
      <c r="F224" s="240"/>
      <c r="G224" s="23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3:134">
      <c r="C225" s="6"/>
      <c r="D225" s="6"/>
      <c r="E225" s="6"/>
      <c r="F225" s="6"/>
      <c r="G225" s="24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3:134">
      <c r="C226" s="6"/>
      <c r="D226" s="6"/>
      <c r="E226" s="6"/>
      <c r="F226" s="6"/>
      <c r="G226" s="24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3:134">
      <c r="C227" s="6"/>
      <c r="D227" s="6"/>
      <c r="E227" s="6"/>
      <c r="F227" s="6"/>
      <c r="G227" s="24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</row>
    <row r="228" spans="3:134">
      <c r="C228" s="6"/>
      <c r="D228" s="6"/>
      <c r="E228" s="6"/>
      <c r="F228" s="6"/>
      <c r="G228" s="24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</row>
    <row r="229" spans="3:134">
      <c r="C229" s="6"/>
      <c r="D229" s="6"/>
      <c r="E229" s="6"/>
      <c r="F229" s="6"/>
      <c r="G229" s="24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</row>
    <row r="230" spans="3:134">
      <c r="C230" s="6"/>
      <c r="D230" s="6"/>
      <c r="E230" s="6"/>
      <c r="F230" s="6"/>
      <c r="G230" s="24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</row>
    <row r="231" spans="3:134">
      <c r="C231" s="6"/>
      <c r="D231" s="6"/>
      <c r="E231" s="6"/>
      <c r="F231" s="6"/>
      <c r="G231" s="24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</row>
    <row r="232" spans="3:134">
      <c r="C232" s="6"/>
      <c r="D232" s="6"/>
      <c r="E232" s="6"/>
      <c r="F232" s="6"/>
      <c r="G232" s="24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</row>
    <row r="233" spans="3:134">
      <c r="C233" s="6"/>
      <c r="D233" s="6"/>
      <c r="E233" s="6"/>
      <c r="F233" s="6"/>
      <c r="G233" s="24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</row>
    <row r="234" spans="3:134">
      <c r="C234" s="6"/>
      <c r="D234" s="6"/>
      <c r="E234" s="6"/>
      <c r="F234" s="6"/>
      <c r="G234" s="24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</row>
    <row r="235" spans="3:134">
      <c r="C235" s="6"/>
      <c r="D235" s="6"/>
      <c r="E235" s="6"/>
      <c r="F235" s="6"/>
      <c r="G235" s="24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</row>
    <row r="236" spans="3:134">
      <c r="C236" s="6"/>
      <c r="D236" s="6"/>
      <c r="E236" s="6"/>
      <c r="F236" s="6"/>
      <c r="G236" s="24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</row>
    <row r="237" spans="3:134">
      <c r="C237" s="6"/>
      <c r="D237" s="6"/>
      <c r="E237" s="6"/>
      <c r="F237" s="6"/>
      <c r="G237" s="24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</row>
    <row r="238" spans="3:134">
      <c r="C238" s="6"/>
      <c r="D238" s="6"/>
      <c r="E238" s="6"/>
      <c r="F238" s="6"/>
      <c r="G238" s="24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</row>
    <row r="239" spans="3:134">
      <c r="C239" s="6"/>
      <c r="D239" s="6"/>
      <c r="E239" s="6"/>
      <c r="F239" s="6"/>
      <c r="G239" s="24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</row>
    <row r="240" spans="3:134">
      <c r="C240" s="6"/>
      <c r="D240" s="6"/>
      <c r="E240" s="6"/>
      <c r="F240" s="6"/>
      <c r="G240" s="24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</row>
    <row r="241" spans="7:64" s="6" customFormat="1">
      <c r="G241" s="24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</row>
    <row r="242" spans="7:64" s="6" customFormat="1">
      <c r="G242" s="24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</row>
    <row r="243" spans="7:64" s="6" customFormat="1">
      <c r="G243" s="24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</row>
    <row r="244" spans="7:64" s="6" customFormat="1">
      <c r="G244" s="24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</row>
    <row r="245" spans="7:64" s="6" customFormat="1">
      <c r="G245" s="24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</row>
    <row r="246" spans="7:64" s="6" customFormat="1">
      <c r="G246" s="24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</row>
    <row r="247" spans="7:64" s="6" customFormat="1">
      <c r="G247" s="24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</row>
    <row r="248" spans="7:64" s="6" customFormat="1">
      <c r="G248" s="24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</row>
    <row r="249" spans="7:64" s="6" customFormat="1">
      <c r="G249" s="24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</row>
    <row r="250" spans="7:64" s="6" customFormat="1">
      <c r="G250" s="24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</row>
    <row r="251" spans="7:64" s="6" customFormat="1">
      <c r="G251" s="24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</row>
    <row r="252" spans="7:64" s="6" customFormat="1">
      <c r="G252" s="24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</row>
    <row r="253" spans="7:64" s="6" customFormat="1">
      <c r="G253" s="24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</row>
    <row r="254" spans="7:64" s="6" customFormat="1">
      <c r="G254" s="24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</row>
    <row r="255" spans="7:64" s="6" customFormat="1">
      <c r="G255" s="24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</row>
    <row r="256" spans="7:64" s="6" customFormat="1">
      <c r="G256" s="24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</row>
    <row r="257" spans="7:64" s="6" customFormat="1">
      <c r="G257" s="24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</row>
    <row r="258" spans="7:64" s="6" customFormat="1">
      <c r="G258" s="24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</row>
    <row r="259" spans="7:64" s="6" customFormat="1">
      <c r="G259" s="24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</row>
    <row r="260" spans="7:64" s="6" customFormat="1">
      <c r="G260" s="24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</row>
    <row r="261" spans="7:64" s="6" customFormat="1">
      <c r="G261" s="24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</row>
    <row r="262" spans="7:64" s="6" customFormat="1">
      <c r="G262" s="24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</row>
    <row r="263" spans="7:64" s="6" customFormat="1">
      <c r="G263" s="24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</row>
    <row r="264" spans="7:64" s="6" customFormat="1">
      <c r="G264" s="24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</row>
    <row r="265" spans="7:64" s="6" customFormat="1">
      <c r="G265" s="24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</row>
    <row r="266" spans="7:64" s="6" customFormat="1">
      <c r="G266" s="24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</row>
    <row r="267" spans="7:64" s="6" customFormat="1">
      <c r="G267" s="24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</row>
    <row r="268" spans="7:64" s="6" customFormat="1">
      <c r="G268" s="24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</row>
    <row r="269" spans="7:64" s="6" customFormat="1">
      <c r="G269" s="24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</row>
    <row r="270" spans="7:64" s="6" customFormat="1">
      <c r="G270" s="24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</row>
    <row r="271" spans="7:64" s="6" customFormat="1">
      <c r="G271" s="24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</row>
    <row r="272" spans="7:64" s="6" customFormat="1">
      <c r="G272" s="24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</row>
    <row r="273" spans="7:64" s="6" customFormat="1">
      <c r="G273" s="24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</row>
    <row r="274" spans="7:64" s="6" customFormat="1">
      <c r="G274" s="24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</row>
    <row r="275" spans="7:64" s="6" customFormat="1">
      <c r="G275" s="24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</row>
    <row r="276" spans="7:64" s="6" customFormat="1">
      <c r="G276" s="24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</row>
    <row r="277" spans="7:64" s="6" customFormat="1">
      <c r="G277" s="24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</row>
    <row r="278" spans="7:64" s="6" customFormat="1">
      <c r="G278" s="24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</row>
    <row r="279" spans="7:64" s="6" customFormat="1">
      <c r="G279" s="24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</row>
    <row r="280" spans="7:64" s="6" customFormat="1">
      <c r="G280" s="24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</row>
    <row r="281" spans="7:64" s="6" customFormat="1">
      <c r="G281" s="24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</row>
    <row r="282" spans="7:64" s="6" customFormat="1">
      <c r="G282" s="24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</row>
    <row r="283" spans="7:64" s="6" customFormat="1">
      <c r="G283" s="24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</row>
    <row r="284" spans="7:64" s="6" customFormat="1">
      <c r="G284" s="24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</row>
    <row r="285" spans="7:64" s="6" customFormat="1">
      <c r="G285" s="24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</row>
    <row r="286" spans="7:64" s="6" customFormat="1">
      <c r="G286" s="24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</row>
    <row r="287" spans="7:64" s="6" customFormat="1">
      <c r="G287" s="24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</row>
    <row r="288" spans="7:64" s="6" customFormat="1">
      <c r="G288" s="24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</row>
    <row r="289" spans="7:64" s="6" customFormat="1">
      <c r="G289" s="24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</row>
    <row r="290" spans="7:64" s="6" customFormat="1">
      <c r="G290" s="24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</row>
    <row r="291" spans="7:64" s="6" customFormat="1">
      <c r="G291" s="24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</row>
    <row r="292" spans="7:64" s="6" customFormat="1">
      <c r="G292" s="24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</row>
    <row r="293" spans="7:64" s="6" customFormat="1">
      <c r="G293" s="24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</row>
    <row r="294" spans="7:64" s="6" customFormat="1">
      <c r="G294" s="24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</row>
    <row r="295" spans="7:64" s="6" customFormat="1">
      <c r="G295" s="24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</row>
    <row r="296" spans="7:64" s="6" customFormat="1">
      <c r="G296" s="24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</row>
    <row r="297" spans="7:64" s="6" customFormat="1">
      <c r="G297" s="24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</row>
    <row r="298" spans="7:64" s="6" customFormat="1">
      <c r="G298" s="24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</row>
    <row r="299" spans="7:64" s="6" customFormat="1">
      <c r="G299" s="24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</row>
    <row r="300" spans="7:64" s="6" customFormat="1">
      <c r="G300" s="24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</row>
    <row r="301" spans="7:64" s="6" customFormat="1">
      <c r="G301" s="24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</row>
    <row r="302" spans="7:64" s="6" customFormat="1">
      <c r="G302" s="24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</row>
    <row r="303" spans="7:64" s="6" customFormat="1">
      <c r="G303" s="24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</row>
    <row r="304" spans="7:64" s="6" customFormat="1">
      <c r="G304" s="24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</row>
    <row r="305" spans="7:64" s="6" customFormat="1">
      <c r="G305" s="24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</row>
    <row r="306" spans="7:64" s="6" customFormat="1">
      <c r="G306" s="24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</row>
    <row r="307" spans="7:64" s="6" customFormat="1">
      <c r="G307" s="24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</row>
    <row r="308" spans="7:64" s="6" customFormat="1">
      <c r="G308" s="24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</row>
    <row r="309" spans="7:64" s="6" customFormat="1">
      <c r="G309" s="24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</row>
    <row r="310" spans="7:64" s="6" customFormat="1">
      <c r="G310" s="24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</row>
    <row r="311" spans="7:64" s="6" customFormat="1">
      <c r="G311" s="24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</row>
    <row r="312" spans="7:64" s="6" customFormat="1">
      <c r="G312" s="24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</row>
    <row r="313" spans="7:64" s="6" customFormat="1">
      <c r="G313" s="24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</row>
    <row r="314" spans="7:64" s="6" customFormat="1">
      <c r="G314" s="24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</row>
    <row r="315" spans="7:64" s="6" customFormat="1">
      <c r="G315" s="24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</row>
    <row r="316" spans="7:64" s="6" customFormat="1">
      <c r="G316" s="24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</row>
    <row r="317" spans="7:64" s="6" customFormat="1">
      <c r="G317" s="24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</row>
    <row r="318" spans="7:64" s="6" customFormat="1">
      <c r="G318" s="24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</row>
    <row r="319" spans="7:64" s="6" customFormat="1">
      <c r="G319" s="24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</row>
    <row r="320" spans="7:64" s="6" customFormat="1">
      <c r="G320" s="24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</row>
    <row r="321" spans="7:64" s="6" customFormat="1">
      <c r="G321" s="24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</row>
    <row r="322" spans="7:64" s="6" customFormat="1">
      <c r="G322" s="24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</row>
    <row r="323" spans="7:64" s="6" customFormat="1">
      <c r="G323" s="24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</row>
    <row r="324" spans="7:64" s="6" customFormat="1">
      <c r="G324" s="24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</row>
    <row r="325" spans="7:64" s="6" customFormat="1">
      <c r="G325" s="24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</row>
    <row r="326" spans="7:64" s="6" customFormat="1">
      <c r="G326" s="24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</row>
    <row r="327" spans="7:64" s="6" customFormat="1">
      <c r="G327" s="24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</row>
    <row r="328" spans="7:64" s="6" customFormat="1">
      <c r="G328" s="24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</row>
    <row r="329" spans="7:64" s="6" customFormat="1">
      <c r="G329" s="24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</row>
    <row r="330" spans="7:64" s="6" customFormat="1">
      <c r="G330" s="24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</row>
    <row r="331" spans="7:64" s="6" customFormat="1">
      <c r="G331" s="24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</row>
    <row r="332" spans="7:64" s="6" customFormat="1">
      <c r="G332" s="24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</row>
    <row r="333" spans="7:64" s="6" customFormat="1">
      <c r="G333" s="24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</row>
    <row r="334" spans="7:64" s="6" customFormat="1">
      <c r="G334" s="24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</row>
    <row r="335" spans="7:64" s="6" customFormat="1">
      <c r="G335" s="24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</row>
    <row r="336" spans="7:64" s="6" customFormat="1">
      <c r="G336" s="24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</row>
    <row r="337" spans="7:64" s="6" customFormat="1">
      <c r="G337" s="24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</row>
    <row r="338" spans="7:64" s="6" customFormat="1">
      <c r="G338" s="24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</row>
    <row r="339" spans="7:64" s="6" customFormat="1">
      <c r="G339" s="24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</row>
    <row r="340" spans="7:64" s="6" customFormat="1">
      <c r="G340" s="24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</row>
    <row r="341" spans="7:64" s="6" customFormat="1">
      <c r="G341" s="24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</row>
    <row r="342" spans="7:64" s="6" customFormat="1">
      <c r="G342" s="24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</row>
    <row r="343" spans="7:64" s="6" customFormat="1">
      <c r="G343" s="24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</row>
    <row r="344" spans="7:64" s="6" customFormat="1">
      <c r="G344" s="24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</row>
    <row r="345" spans="7:64" s="6" customFormat="1">
      <c r="G345" s="24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</row>
    <row r="346" spans="7:64" s="6" customFormat="1">
      <c r="G346" s="24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</row>
    <row r="347" spans="7:64" s="6" customFormat="1">
      <c r="G347" s="24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</row>
    <row r="348" spans="7:64" s="6" customFormat="1">
      <c r="G348" s="24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</row>
    <row r="349" spans="7:64" s="6" customFormat="1">
      <c r="G349" s="24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</row>
    <row r="350" spans="7:64" s="6" customFormat="1">
      <c r="G350" s="24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</row>
    <row r="351" spans="7:64" s="6" customFormat="1">
      <c r="G351" s="24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</row>
    <row r="352" spans="7:64" s="6" customFormat="1">
      <c r="G352" s="24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</row>
    <row r="353" spans="7:64" s="6" customFormat="1">
      <c r="G353" s="24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</row>
    <row r="354" spans="7:64" s="6" customFormat="1">
      <c r="G354" s="24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</row>
    <row r="355" spans="7:64" s="6" customFormat="1">
      <c r="G355" s="24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</row>
    <row r="356" spans="7:64" s="6" customFormat="1">
      <c r="G356" s="24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</row>
    <row r="357" spans="7:64" s="6" customFormat="1">
      <c r="G357" s="24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</row>
    <row r="358" spans="7:64" s="6" customFormat="1">
      <c r="G358" s="24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</row>
    <row r="359" spans="7:64" s="6" customFormat="1">
      <c r="G359" s="24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</row>
    <row r="360" spans="7:64" s="6" customFormat="1">
      <c r="G360" s="24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</row>
    <row r="361" spans="7:64" s="6" customFormat="1">
      <c r="G361" s="24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</row>
    <row r="362" spans="7:64" s="6" customFormat="1">
      <c r="G362" s="24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</row>
    <row r="363" spans="7:64" s="6" customFormat="1">
      <c r="G363" s="24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</row>
    <row r="364" spans="7:64" s="6" customFormat="1">
      <c r="G364" s="24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</row>
    <row r="365" spans="7:64" s="6" customFormat="1">
      <c r="G365" s="24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</row>
    <row r="366" spans="7:64" s="6" customFormat="1">
      <c r="G366" s="24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</row>
    <row r="367" spans="7:64" s="6" customFormat="1">
      <c r="G367" s="24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</row>
    <row r="368" spans="7:64" s="6" customFormat="1">
      <c r="G368" s="24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</row>
    <row r="369" spans="7:64" s="6" customFormat="1">
      <c r="G369" s="24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</row>
    <row r="370" spans="7:64" s="6" customFormat="1">
      <c r="G370" s="24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</row>
    <row r="371" spans="7:64" s="6" customFormat="1">
      <c r="G371" s="24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</row>
    <row r="372" spans="7:64" s="6" customFormat="1">
      <c r="G372" s="24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</row>
    <row r="373" spans="7:64" s="6" customFormat="1">
      <c r="G373" s="24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</row>
    <row r="374" spans="7:64" s="6" customFormat="1">
      <c r="G374" s="24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</row>
    <row r="375" spans="7:64" s="6" customFormat="1">
      <c r="G375" s="24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</row>
    <row r="376" spans="7:64" s="6" customFormat="1">
      <c r="G376" s="24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</row>
    <row r="377" spans="7:64" s="6" customFormat="1">
      <c r="G377" s="24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</row>
    <row r="378" spans="7:64" s="6" customFormat="1">
      <c r="G378" s="24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</row>
    <row r="379" spans="7:64" s="6" customFormat="1">
      <c r="G379" s="24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</row>
    <row r="380" spans="7:64" s="6" customFormat="1">
      <c r="G380" s="24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</row>
    <row r="381" spans="7:64" s="6" customFormat="1">
      <c r="G381" s="24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</row>
    <row r="382" spans="7:64" s="6" customFormat="1">
      <c r="G382" s="24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</row>
    <row r="383" spans="7:64" s="6" customFormat="1">
      <c r="G383" s="24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</row>
    <row r="384" spans="7:64" s="6" customFormat="1">
      <c r="G384" s="24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</row>
    <row r="385" spans="7:64" s="6" customFormat="1">
      <c r="G385" s="24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</row>
    <row r="386" spans="7:64" s="6" customFormat="1">
      <c r="G386" s="24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</row>
    <row r="387" spans="7:64" s="6" customFormat="1">
      <c r="G387" s="24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</row>
    <row r="388" spans="7:64" s="6" customFormat="1">
      <c r="G388" s="24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</row>
    <row r="389" spans="7:64" s="6" customFormat="1">
      <c r="G389" s="24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</row>
    <row r="390" spans="7:64" s="6" customFormat="1">
      <c r="G390" s="24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</row>
    <row r="391" spans="7:64" s="6" customFormat="1">
      <c r="G391" s="24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</row>
    <row r="392" spans="7:64" s="6" customFormat="1">
      <c r="G392" s="24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</row>
    <row r="393" spans="7:64" s="6" customFormat="1">
      <c r="G393" s="24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</row>
    <row r="394" spans="7:64" s="6" customFormat="1">
      <c r="G394" s="24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</row>
    <row r="395" spans="7:64" s="6" customFormat="1">
      <c r="G395" s="24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</row>
    <row r="396" spans="7:64" s="6" customFormat="1">
      <c r="G396" s="24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</row>
    <row r="397" spans="7:64" s="6" customFormat="1">
      <c r="G397" s="24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</row>
    <row r="398" spans="7:64" s="6" customFormat="1">
      <c r="G398" s="24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</row>
    <row r="399" spans="7:64" s="6" customFormat="1">
      <c r="G399" s="24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</row>
    <row r="400" spans="7:64" s="6" customFormat="1">
      <c r="G400" s="24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</row>
    <row r="401" spans="7:64" s="6" customFormat="1">
      <c r="G401" s="24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</row>
    <row r="402" spans="7:64" s="6" customFormat="1">
      <c r="G402" s="24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</row>
    <row r="403" spans="7:64" s="6" customFormat="1">
      <c r="G403" s="24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</row>
    <row r="404" spans="7:64" s="6" customFormat="1">
      <c r="G404" s="24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</row>
    <row r="405" spans="7:64" s="6" customFormat="1">
      <c r="G405" s="24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</row>
    <row r="406" spans="7:64" s="6" customFormat="1">
      <c r="G406" s="24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</row>
    <row r="407" spans="7:64" s="6" customFormat="1">
      <c r="G407" s="24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</row>
    <row r="408" spans="7:64" s="6" customFormat="1">
      <c r="G408" s="24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</row>
    <row r="409" spans="7:64" s="6" customFormat="1">
      <c r="G409" s="24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</row>
    <row r="410" spans="7:64" s="6" customFormat="1">
      <c r="G410" s="24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</row>
    <row r="411" spans="7:64" s="6" customFormat="1">
      <c r="G411" s="24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</row>
    <row r="412" spans="7:64" s="6" customFormat="1">
      <c r="G412" s="24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</row>
    <row r="413" spans="7:64" s="6" customFormat="1">
      <c r="G413" s="24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</row>
    <row r="414" spans="7:64" s="6" customFormat="1">
      <c r="G414" s="24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</row>
    <row r="415" spans="7:64" s="6" customFormat="1">
      <c r="G415" s="24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</row>
    <row r="416" spans="7:64" s="6" customFormat="1">
      <c r="G416" s="24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</row>
    <row r="417" spans="7:64" s="6" customFormat="1">
      <c r="G417" s="24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</row>
    <row r="418" spans="7:64" s="6" customFormat="1">
      <c r="G418" s="24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</row>
    <row r="419" spans="7:64" s="6" customFormat="1">
      <c r="G419" s="24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</row>
    <row r="420" spans="7:64" s="6" customFormat="1">
      <c r="G420" s="24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</row>
    <row r="421" spans="7:64" s="6" customFormat="1">
      <c r="G421" s="24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</row>
    <row r="422" spans="7:64" s="6" customFormat="1">
      <c r="G422" s="24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</row>
    <row r="423" spans="7:64" s="6" customFormat="1">
      <c r="G423" s="24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</row>
    <row r="424" spans="7:64" s="6" customFormat="1">
      <c r="G424" s="24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</row>
    <row r="425" spans="7:64" s="6" customFormat="1">
      <c r="G425" s="24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</row>
    <row r="426" spans="7:64" s="6" customFormat="1">
      <c r="G426" s="24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</row>
    <row r="427" spans="7:64" s="6" customFormat="1">
      <c r="G427" s="24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</row>
    <row r="428" spans="7:64" s="6" customFormat="1">
      <c r="G428" s="24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</row>
    <row r="429" spans="7:64" s="6" customFormat="1">
      <c r="G429" s="24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</row>
    <row r="430" spans="7:64" s="6" customFormat="1">
      <c r="G430" s="24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</row>
    <row r="431" spans="7:64" s="6" customFormat="1">
      <c r="G431" s="24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</row>
    <row r="432" spans="7:64" s="6" customFormat="1">
      <c r="G432" s="24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</row>
    <row r="433" spans="7:64" s="6" customFormat="1">
      <c r="G433" s="24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</row>
    <row r="434" spans="7:64" s="6" customFormat="1">
      <c r="G434" s="24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</row>
    <row r="435" spans="7:64" s="6" customFormat="1">
      <c r="G435" s="24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</row>
    <row r="436" spans="7:64" s="6" customFormat="1">
      <c r="G436" s="24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</row>
    <row r="437" spans="7:64" s="6" customFormat="1">
      <c r="G437" s="24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</row>
    <row r="438" spans="7:64" s="6" customFormat="1">
      <c r="G438" s="24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</row>
    <row r="439" spans="7:64" s="6" customFormat="1">
      <c r="G439" s="24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</row>
    <row r="440" spans="7:64" s="6" customFormat="1">
      <c r="G440" s="24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</row>
    <row r="441" spans="7:64" s="6" customFormat="1">
      <c r="G441" s="24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</row>
    <row r="442" spans="7:64" s="6" customFormat="1">
      <c r="G442" s="24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</row>
    <row r="443" spans="7:64" s="6" customFormat="1">
      <c r="G443" s="24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</row>
    <row r="444" spans="7:64" s="6" customFormat="1">
      <c r="G444" s="24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</row>
    <row r="445" spans="7:64" s="6" customFormat="1">
      <c r="G445" s="24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</row>
    <row r="446" spans="7:64" s="6" customFormat="1">
      <c r="G446" s="24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</row>
    <row r="447" spans="7:64" s="6" customFormat="1">
      <c r="G447" s="24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</row>
    <row r="448" spans="7:64" s="6" customFormat="1">
      <c r="G448" s="24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</row>
    <row r="449" spans="7:64" s="6" customFormat="1">
      <c r="G449" s="24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</row>
    <row r="450" spans="7:64" s="6" customFormat="1">
      <c r="G450" s="24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</row>
    <row r="451" spans="7:64" s="6" customFormat="1">
      <c r="G451" s="24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</row>
    <row r="452" spans="7:64" s="6" customFormat="1">
      <c r="G452" s="24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</row>
    <row r="453" spans="7:64" s="6" customFormat="1">
      <c r="G453" s="24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</row>
    <row r="454" spans="7:64" s="6" customFormat="1">
      <c r="G454" s="24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</row>
    <row r="455" spans="7:64" s="6" customFormat="1">
      <c r="G455" s="24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</row>
    <row r="456" spans="7:64" s="6" customFormat="1">
      <c r="G456" s="24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</row>
    <row r="457" spans="7:64" s="6" customFormat="1">
      <c r="G457" s="24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</row>
    <row r="458" spans="7:64" s="6" customFormat="1">
      <c r="G458" s="24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</row>
    <row r="459" spans="7:64" s="6" customFormat="1">
      <c r="G459" s="24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</row>
    <row r="460" spans="7:64" s="6" customFormat="1">
      <c r="G460" s="24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</row>
    <row r="461" spans="7:64" s="6" customFormat="1">
      <c r="G461" s="24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</row>
    <row r="462" spans="7:64" s="6" customFormat="1">
      <c r="G462" s="24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</row>
    <row r="463" spans="7:64" s="6" customFormat="1">
      <c r="G463" s="24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</row>
    <row r="464" spans="7:64" s="6" customFormat="1">
      <c r="G464" s="24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</row>
    <row r="465" spans="7:64" s="6" customFormat="1">
      <c r="G465" s="24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</row>
    <row r="466" spans="7:64" s="6" customFormat="1">
      <c r="G466" s="24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</row>
    <row r="467" spans="7:64" s="6" customFormat="1">
      <c r="G467" s="24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</row>
    <row r="468" spans="7:64" s="6" customFormat="1">
      <c r="G468" s="24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</row>
    <row r="469" spans="7:64" s="6" customFormat="1">
      <c r="G469" s="24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</row>
    <row r="470" spans="7:64" s="6" customFormat="1">
      <c r="G470" s="24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</row>
    <row r="471" spans="7:64" s="6" customFormat="1">
      <c r="G471" s="24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</row>
    <row r="472" spans="7:64" s="6" customFormat="1">
      <c r="G472" s="24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</row>
    <row r="473" spans="7:64" s="6" customFormat="1">
      <c r="G473" s="24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</row>
    <row r="474" spans="7:64" s="6" customFormat="1">
      <c r="G474" s="24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</row>
    <row r="475" spans="7:64" s="6" customFormat="1">
      <c r="G475" s="24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</row>
    <row r="476" spans="7:64" s="6" customFormat="1">
      <c r="G476" s="24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</row>
    <row r="477" spans="7:64" s="6" customFormat="1">
      <c r="G477" s="24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</row>
    <row r="478" spans="7:64" s="6" customFormat="1">
      <c r="G478" s="24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</row>
    <row r="479" spans="7:64" s="6" customFormat="1">
      <c r="G479" s="24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</row>
    <row r="480" spans="7:64" s="6" customFormat="1">
      <c r="G480" s="24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</row>
    <row r="481" spans="7:64" s="6" customFormat="1">
      <c r="G481" s="24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</row>
    <row r="482" spans="7:64" s="6" customFormat="1">
      <c r="G482" s="24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</row>
    <row r="483" spans="7:64" s="6" customFormat="1">
      <c r="G483" s="24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</row>
    <row r="484" spans="7:64" s="6" customFormat="1">
      <c r="G484" s="24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</row>
    <row r="485" spans="7:64" s="6" customFormat="1">
      <c r="G485" s="24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</row>
    <row r="486" spans="7:64" s="6" customFormat="1">
      <c r="G486" s="24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</row>
    <row r="487" spans="7:64" s="6" customFormat="1">
      <c r="G487" s="24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</row>
    <row r="488" spans="7:64" s="6" customFormat="1">
      <c r="G488" s="24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</row>
    <row r="489" spans="7:64" s="6" customFormat="1">
      <c r="G489" s="24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</row>
    <row r="490" spans="7:64" s="6" customFormat="1">
      <c r="G490" s="24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</row>
    <row r="491" spans="7:64" s="6" customFormat="1">
      <c r="G491" s="24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</row>
    <row r="492" spans="7:64" s="6" customFormat="1">
      <c r="G492" s="24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</row>
    <row r="493" spans="7:64" s="6" customFormat="1">
      <c r="G493" s="24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</row>
    <row r="494" spans="7:64" s="6" customFormat="1">
      <c r="G494" s="24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</row>
    <row r="495" spans="7:64" s="6" customFormat="1">
      <c r="G495" s="24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</row>
    <row r="496" spans="7:64" s="6" customFormat="1">
      <c r="G496" s="24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</row>
    <row r="497" spans="7:64" s="6" customFormat="1">
      <c r="G497" s="24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</row>
    <row r="498" spans="7:64" s="6" customFormat="1">
      <c r="G498" s="24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</row>
    <row r="499" spans="7:64" s="6" customFormat="1">
      <c r="G499" s="24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</row>
    <row r="500" spans="7:64" s="6" customFormat="1">
      <c r="G500" s="24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</row>
    <row r="501" spans="7:64" s="6" customFormat="1">
      <c r="G501" s="24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</row>
    <row r="502" spans="7:64" s="6" customFormat="1">
      <c r="G502" s="24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</row>
    <row r="503" spans="7:64" s="6" customFormat="1">
      <c r="G503" s="24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</row>
    <row r="504" spans="7:64" s="6" customFormat="1">
      <c r="G504" s="24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</row>
    <row r="505" spans="7:64" s="6" customFormat="1">
      <c r="G505" s="24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</row>
    <row r="506" spans="7:64" s="6" customFormat="1">
      <c r="G506" s="24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</row>
    <row r="507" spans="7:64" s="6" customFormat="1">
      <c r="G507" s="24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</row>
    <row r="508" spans="7:64" s="6" customFormat="1">
      <c r="G508" s="24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</row>
    <row r="509" spans="7:64" s="6" customFormat="1">
      <c r="G509" s="24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</row>
    <row r="510" spans="7:64" s="6" customFormat="1">
      <c r="G510" s="24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</row>
    <row r="511" spans="7:64" s="6" customFormat="1">
      <c r="G511" s="24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</row>
    <row r="512" spans="7:64" s="6" customFormat="1">
      <c r="G512" s="24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</row>
    <row r="513" spans="7:64" s="6" customFormat="1">
      <c r="G513" s="24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</row>
    <row r="514" spans="7:64" s="6" customFormat="1">
      <c r="G514" s="24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</row>
    <row r="515" spans="7:64" s="6" customFormat="1">
      <c r="G515" s="24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</row>
    <row r="516" spans="7:64" s="6" customFormat="1">
      <c r="G516" s="24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</row>
    <row r="517" spans="7:64" s="6" customFormat="1">
      <c r="G517" s="24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</row>
    <row r="518" spans="7:64" s="6" customFormat="1">
      <c r="G518" s="24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</row>
    <row r="519" spans="7:64" s="6" customFormat="1">
      <c r="G519" s="24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</row>
    <row r="520" spans="7:64" s="6" customFormat="1">
      <c r="G520" s="24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</row>
    <row r="521" spans="7:64" s="6" customFormat="1">
      <c r="G521" s="24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</row>
    <row r="522" spans="7:64" s="6" customFormat="1">
      <c r="G522" s="24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</row>
    <row r="523" spans="7:64" s="6" customFormat="1">
      <c r="G523" s="24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</row>
    <row r="524" spans="7:64" s="6" customFormat="1">
      <c r="G524" s="24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</row>
    <row r="525" spans="7:64" s="6" customFormat="1">
      <c r="G525" s="24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</row>
    <row r="526" spans="7:64" s="6" customFormat="1">
      <c r="G526" s="24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</row>
    <row r="527" spans="7:64" s="6" customFormat="1">
      <c r="G527" s="24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</row>
    <row r="528" spans="7:64" s="6" customFormat="1">
      <c r="G528" s="24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</row>
    <row r="529" spans="7:64" s="6" customFormat="1">
      <c r="G529" s="24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</row>
    <row r="530" spans="7:64" s="6" customFormat="1">
      <c r="G530" s="24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</row>
    <row r="531" spans="7:64" s="6" customFormat="1">
      <c r="G531" s="24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</row>
    <row r="532" spans="7:64" s="6" customFormat="1">
      <c r="G532" s="24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</row>
    <row r="533" spans="7:64" s="6" customFormat="1">
      <c r="G533" s="24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</row>
    <row r="534" spans="7:64" s="6" customFormat="1">
      <c r="G534" s="24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</row>
    <row r="535" spans="7:64" s="6" customFormat="1">
      <c r="G535" s="24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</row>
    <row r="536" spans="7:64" s="6" customFormat="1">
      <c r="G536" s="24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</row>
    <row r="537" spans="7:64" s="6" customFormat="1">
      <c r="G537" s="24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</row>
    <row r="538" spans="7:64" s="6" customFormat="1">
      <c r="G538" s="24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</row>
    <row r="539" spans="7:64" s="6" customFormat="1">
      <c r="G539" s="24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</row>
    <row r="540" spans="7:64" s="6" customFormat="1">
      <c r="G540" s="24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</row>
    <row r="541" spans="7:64" s="6" customFormat="1">
      <c r="G541" s="24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</row>
    <row r="542" spans="7:64" s="6" customFormat="1">
      <c r="G542" s="24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</row>
    <row r="543" spans="7:64" s="6" customFormat="1">
      <c r="G543" s="24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</row>
    <row r="544" spans="7:64" s="6" customFormat="1">
      <c r="G544" s="24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</row>
    <row r="545" spans="7:64" s="6" customFormat="1">
      <c r="G545" s="24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</row>
    <row r="546" spans="7:64" s="6" customFormat="1">
      <c r="G546" s="24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</row>
    <row r="547" spans="7:64" s="6" customFormat="1">
      <c r="G547" s="24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</row>
    <row r="548" spans="7:64" s="6" customFormat="1">
      <c r="G548" s="24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</row>
    <row r="549" spans="7:64" s="6" customFormat="1">
      <c r="G549" s="24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</row>
    <row r="550" spans="7:64" s="6" customFormat="1">
      <c r="G550" s="24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</row>
    <row r="551" spans="7:64" s="6" customFormat="1">
      <c r="G551" s="24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</row>
    <row r="552" spans="7:64" s="6" customFormat="1">
      <c r="G552" s="24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</row>
    <row r="553" spans="7:64" s="6" customFormat="1">
      <c r="G553" s="24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</row>
    <row r="554" spans="7:64" s="6" customFormat="1">
      <c r="G554" s="24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</row>
    <row r="555" spans="7:64" s="6" customFormat="1">
      <c r="G555" s="24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</row>
    <row r="556" spans="7:64" s="6" customFormat="1">
      <c r="G556" s="24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</row>
    <row r="557" spans="7:64" s="6" customFormat="1">
      <c r="G557" s="24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</row>
    <row r="558" spans="7:64" s="6" customFormat="1">
      <c r="G558" s="24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</row>
    <row r="559" spans="7:64" s="6" customFormat="1">
      <c r="G559" s="24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</row>
    <row r="560" spans="7:64" s="6" customFormat="1">
      <c r="G560" s="24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</row>
    <row r="561" spans="7:64" s="6" customFormat="1">
      <c r="G561" s="24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</row>
    <row r="562" spans="7:64" s="6" customFormat="1">
      <c r="G562" s="24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</row>
    <row r="563" spans="7:64" s="6" customFormat="1">
      <c r="G563" s="24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</row>
    <row r="564" spans="7:64" s="6" customFormat="1">
      <c r="G564" s="24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</row>
    <row r="565" spans="7:64" s="6" customFormat="1">
      <c r="G565" s="24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</row>
    <row r="566" spans="7:64" s="6" customFormat="1">
      <c r="G566" s="24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</row>
    <row r="567" spans="7:64" s="6" customFormat="1">
      <c r="G567" s="24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</row>
    <row r="568" spans="7:64" s="6" customFormat="1">
      <c r="G568" s="24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</row>
    <row r="569" spans="7:64" s="6" customFormat="1">
      <c r="G569" s="24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</row>
    <row r="570" spans="7:64" s="6" customFormat="1">
      <c r="G570" s="24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</row>
    <row r="571" spans="7:64" s="6" customFormat="1">
      <c r="G571" s="24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</row>
    <row r="572" spans="7:64" s="6" customFormat="1">
      <c r="G572" s="24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</row>
    <row r="573" spans="7:64" s="6" customFormat="1">
      <c r="G573" s="24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</row>
    <row r="574" spans="7:64" s="6" customFormat="1">
      <c r="G574" s="24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</row>
    <row r="575" spans="7:64" s="6" customFormat="1">
      <c r="G575" s="24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</row>
    <row r="576" spans="7:64" s="6" customFormat="1">
      <c r="G576" s="24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</row>
    <row r="577" spans="7:64" s="6" customFormat="1">
      <c r="G577" s="24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</row>
    <row r="578" spans="7:64" s="6" customFormat="1">
      <c r="G578" s="24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</row>
    <row r="579" spans="7:64" s="6" customFormat="1">
      <c r="G579" s="24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</row>
    <row r="580" spans="7:64" s="6" customFormat="1">
      <c r="G580" s="24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</row>
    <row r="581" spans="7:64" s="6" customFormat="1">
      <c r="G581" s="24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</row>
    <row r="582" spans="7:64" s="6" customFormat="1">
      <c r="G582" s="24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</row>
    <row r="583" spans="7:64" s="6" customFormat="1">
      <c r="G583" s="24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</row>
    <row r="584" spans="7:64" s="6" customFormat="1">
      <c r="G584" s="24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</row>
    <row r="585" spans="7:64" s="6" customFormat="1">
      <c r="G585" s="24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</row>
    <row r="586" spans="7:64" s="6" customFormat="1">
      <c r="G586" s="24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</row>
    <row r="587" spans="7:64" s="6" customFormat="1">
      <c r="G587" s="24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</row>
    <row r="588" spans="7:64" s="6" customFormat="1">
      <c r="G588" s="24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</row>
    <row r="589" spans="7:64" s="6" customFormat="1">
      <c r="G589" s="24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</row>
    <row r="590" spans="7:64" s="6" customFormat="1">
      <c r="G590" s="24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</row>
    <row r="591" spans="7:64" s="6" customFormat="1">
      <c r="G591" s="24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</row>
    <row r="592" spans="7:64" s="6" customFormat="1">
      <c r="G592" s="24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</row>
    <row r="593" spans="7:64" s="6" customFormat="1">
      <c r="G593" s="24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</row>
    <row r="594" spans="7:64" s="6" customFormat="1">
      <c r="G594" s="24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</row>
    <row r="595" spans="7:64" s="6" customFormat="1">
      <c r="G595" s="24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</row>
    <row r="596" spans="7:64" s="6" customFormat="1">
      <c r="G596" s="24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</row>
    <row r="597" spans="7:64" s="6" customFormat="1">
      <c r="G597" s="24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</row>
    <row r="598" spans="7:64" s="6" customFormat="1">
      <c r="G598" s="24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</row>
    <row r="599" spans="7:64" s="6" customFormat="1">
      <c r="G599" s="24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</row>
    <row r="600" spans="7:64" s="6" customFormat="1">
      <c r="G600" s="24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</row>
    <row r="601" spans="7:64" s="6" customFormat="1">
      <c r="G601" s="24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</row>
    <row r="602" spans="7:64" s="6" customFormat="1">
      <c r="G602" s="24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</row>
    <row r="603" spans="7:64" s="6" customFormat="1">
      <c r="G603" s="24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</row>
    <row r="604" spans="7:64" s="6" customFormat="1">
      <c r="G604" s="24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</row>
    <row r="605" spans="7:64" s="6" customFormat="1">
      <c r="G605" s="24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</row>
    <row r="606" spans="7:64" s="6" customFormat="1">
      <c r="G606" s="24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</row>
    <row r="607" spans="7:64" s="6" customFormat="1">
      <c r="G607" s="24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</row>
    <row r="608" spans="7:64" s="6" customFormat="1">
      <c r="G608" s="24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</row>
    <row r="609" spans="7:64" s="6" customFormat="1">
      <c r="G609" s="24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</row>
    <row r="610" spans="7:64" s="6" customFormat="1">
      <c r="G610" s="24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</row>
    <row r="611" spans="7:64" s="6" customFormat="1">
      <c r="G611" s="24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</row>
    <row r="612" spans="7:64" s="6" customFormat="1">
      <c r="G612" s="24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</row>
    <row r="613" spans="7:64" s="6" customFormat="1">
      <c r="G613" s="24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</row>
    <row r="614" spans="7:64" s="6" customFormat="1">
      <c r="G614" s="24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</row>
    <row r="615" spans="7:64" s="6" customFormat="1">
      <c r="G615" s="24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</row>
    <row r="616" spans="7:64" s="6" customFormat="1">
      <c r="G616" s="24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</row>
    <row r="617" spans="7:64" s="6" customFormat="1">
      <c r="G617" s="24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</row>
    <row r="618" spans="7:64" s="6" customFormat="1">
      <c r="G618" s="24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</row>
    <row r="619" spans="7:64" s="6" customFormat="1">
      <c r="G619" s="24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</row>
    <row r="620" spans="7:64" s="6" customFormat="1">
      <c r="G620" s="24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</row>
    <row r="621" spans="7:64" s="6" customFormat="1">
      <c r="G621" s="24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</row>
    <row r="622" spans="7:64" s="6" customFormat="1">
      <c r="G622" s="24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</row>
    <row r="623" spans="7:64" s="6" customFormat="1">
      <c r="G623" s="24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</row>
    <row r="624" spans="7:64" s="6" customFormat="1">
      <c r="G624" s="24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</row>
    <row r="625" spans="7:64" s="6" customFormat="1">
      <c r="G625" s="24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</row>
    <row r="626" spans="7:64" s="6" customFormat="1">
      <c r="G626" s="24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</row>
    <row r="627" spans="7:64" s="6" customFormat="1">
      <c r="G627" s="24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</row>
    <row r="628" spans="7:64" s="6" customFormat="1">
      <c r="G628" s="24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</row>
    <row r="629" spans="7:64" s="6" customFormat="1">
      <c r="G629" s="24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</row>
    <row r="630" spans="7:64" s="6" customFormat="1">
      <c r="G630" s="24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</row>
    <row r="631" spans="7:64" s="6" customFormat="1">
      <c r="G631" s="24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</row>
    <row r="632" spans="7:64" s="6" customFormat="1">
      <c r="G632" s="24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</row>
    <row r="633" spans="7:64" s="6" customFormat="1">
      <c r="G633" s="24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</row>
    <row r="634" spans="7:64" s="6" customFormat="1">
      <c r="G634" s="24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</row>
    <row r="635" spans="7:64" s="6" customFormat="1">
      <c r="G635" s="24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</row>
    <row r="636" spans="7:64" s="6" customFormat="1">
      <c r="G636" s="24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</row>
    <row r="637" spans="7:64" s="6" customFormat="1">
      <c r="G637" s="24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</row>
    <row r="638" spans="7:64" s="6" customFormat="1">
      <c r="G638" s="24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</row>
    <row r="639" spans="7:64" s="6" customFormat="1">
      <c r="G639" s="24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</row>
    <row r="640" spans="7:64" s="6" customFormat="1">
      <c r="G640" s="24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</row>
    <row r="641" spans="7:64" s="6" customFormat="1">
      <c r="G641" s="24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</row>
    <row r="642" spans="7:64" s="6" customFormat="1">
      <c r="G642" s="24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</row>
    <row r="643" spans="7:64" s="6" customFormat="1">
      <c r="G643" s="24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</row>
    <row r="644" spans="7:64" s="6" customFormat="1">
      <c r="G644" s="24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</row>
    <row r="645" spans="7:64" s="6" customFormat="1">
      <c r="G645" s="24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</row>
    <row r="646" spans="7:64" s="6" customFormat="1">
      <c r="G646" s="24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</row>
    <row r="647" spans="7:64" s="6" customFormat="1">
      <c r="G647" s="24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</row>
    <row r="648" spans="7:64" s="6" customFormat="1">
      <c r="G648" s="24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</row>
    <row r="649" spans="7:64" s="6" customFormat="1">
      <c r="G649" s="24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</row>
    <row r="650" spans="7:64" s="6" customFormat="1">
      <c r="G650" s="24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</row>
    <row r="651" spans="7:64" s="6" customFormat="1">
      <c r="G651" s="24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</row>
    <row r="652" spans="7:64" s="6" customFormat="1">
      <c r="G652" s="24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</row>
    <row r="653" spans="7:64" s="6" customFormat="1">
      <c r="G653" s="24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</row>
    <row r="654" spans="7:64" s="6" customFormat="1">
      <c r="G654" s="24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</row>
    <row r="655" spans="7:64" s="6" customFormat="1">
      <c r="G655" s="24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</row>
    <row r="656" spans="7:64" s="6" customFormat="1">
      <c r="G656" s="24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</row>
    <row r="657" spans="7:64" s="6" customFormat="1">
      <c r="G657" s="24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</row>
    <row r="658" spans="7:64" s="6" customFormat="1">
      <c r="G658" s="24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</row>
    <row r="659" spans="7:64" s="6" customFormat="1">
      <c r="G659" s="24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</row>
    <row r="660" spans="7:64" s="6" customFormat="1">
      <c r="G660" s="24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</row>
    <row r="661" spans="7:64" s="6" customFormat="1">
      <c r="G661" s="24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</row>
    <row r="662" spans="7:64" s="6" customFormat="1">
      <c r="G662" s="24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</row>
    <row r="663" spans="7:64" s="6" customFormat="1">
      <c r="G663" s="24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</row>
    <row r="664" spans="7:64" s="6" customFormat="1">
      <c r="G664" s="24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</row>
    <row r="665" spans="7:64" s="6" customFormat="1">
      <c r="G665" s="24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</row>
    <row r="666" spans="7:64" s="6" customFormat="1">
      <c r="G666" s="24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</row>
    <row r="667" spans="7:64" s="6" customFormat="1">
      <c r="G667" s="24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</row>
    <row r="668" spans="7:64" s="6" customFormat="1">
      <c r="G668" s="24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</row>
    <row r="669" spans="7:64" s="6" customFormat="1">
      <c r="G669" s="24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</row>
    <row r="670" spans="7:64" s="6" customFormat="1">
      <c r="G670" s="24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</row>
    <row r="671" spans="7:64" s="6" customFormat="1">
      <c r="G671" s="24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</row>
    <row r="672" spans="7:64" s="6" customFormat="1">
      <c r="G672" s="24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</row>
    <row r="673" spans="7:64" s="6" customFormat="1">
      <c r="G673" s="24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</row>
    <row r="674" spans="7:64" s="6" customFormat="1">
      <c r="G674" s="24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</row>
    <row r="675" spans="7:64" s="6" customFormat="1">
      <c r="G675" s="24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</row>
    <row r="676" spans="7:64" s="6" customFormat="1">
      <c r="G676" s="24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</row>
    <row r="677" spans="7:64" s="6" customFormat="1">
      <c r="G677" s="24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</row>
    <row r="678" spans="7:64" s="6" customFormat="1">
      <c r="G678" s="24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</row>
    <row r="679" spans="7:64" s="6" customFormat="1">
      <c r="G679" s="24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</row>
    <row r="680" spans="7:64" s="6" customFormat="1">
      <c r="G680" s="24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</row>
    <row r="681" spans="7:64" s="6" customFormat="1">
      <c r="G681" s="24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</row>
    <row r="682" spans="7:64" s="6" customFormat="1">
      <c r="G682" s="24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</row>
    <row r="683" spans="7:64" s="6" customFormat="1">
      <c r="G683" s="24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</row>
    <row r="684" spans="7:64" s="6" customFormat="1">
      <c r="G684" s="24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</row>
    <row r="685" spans="7:64" s="6" customFormat="1">
      <c r="G685" s="24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</row>
    <row r="686" spans="7:64" s="6" customFormat="1">
      <c r="G686" s="24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</row>
    <row r="687" spans="7:64" s="6" customFormat="1">
      <c r="G687" s="24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</row>
    <row r="688" spans="7:64" s="6" customFormat="1">
      <c r="G688" s="24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</row>
    <row r="689" spans="7:64" s="6" customFormat="1">
      <c r="G689" s="24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</row>
    <row r="690" spans="7:64" s="6" customFormat="1">
      <c r="G690" s="24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</row>
    <row r="691" spans="7:64" s="6" customFormat="1">
      <c r="G691" s="24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</row>
    <row r="692" spans="7:64" s="6" customFormat="1">
      <c r="G692" s="24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</row>
    <row r="693" spans="7:64" s="6" customFormat="1">
      <c r="G693" s="24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</row>
    <row r="694" spans="7:64" s="6" customFormat="1">
      <c r="G694" s="24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</row>
    <row r="695" spans="7:64" s="6" customFormat="1">
      <c r="G695" s="24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</row>
    <row r="696" spans="7:64" s="6" customFormat="1">
      <c r="G696" s="24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</row>
    <row r="697" spans="7:64" s="6" customFormat="1">
      <c r="G697" s="24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</row>
    <row r="698" spans="7:64" s="6" customFormat="1">
      <c r="G698" s="24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</row>
    <row r="699" spans="7:64" s="6" customFormat="1">
      <c r="G699" s="24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</row>
    <row r="700" spans="7:64" s="6" customFormat="1">
      <c r="G700" s="24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</row>
    <row r="701" spans="7:64" s="6" customFormat="1">
      <c r="G701" s="24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</row>
    <row r="702" spans="7:64" s="6" customFormat="1">
      <c r="G702" s="24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</row>
    <row r="703" spans="7:64" s="6" customFormat="1">
      <c r="G703" s="24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</row>
    <row r="704" spans="7:64" s="6" customFormat="1">
      <c r="G704" s="24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</row>
    <row r="705" spans="7:64" s="6" customFormat="1">
      <c r="G705" s="24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</row>
    <row r="706" spans="7:64" s="6" customFormat="1">
      <c r="G706" s="24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</row>
    <row r="707" spans="7:64" s="6" customFormat="1">
      <c r="G707" s="24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</row>
    <row r="708" spans="7:64" s="6" customFormat="1">
      <c r="G708" s="24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</row>
    <row r="709" spans="7:64" s="6" customFormat="1">
      <c r="G709" s="24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</row>
    <row r="710" spans="7:64" s="6" customFormat="1">
      <c r="G710" s="24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</row>
    <row r="711" spans="7:64" s="6" customFormat="1">
      <c r="G711" s="24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</row>
    <row r="712" spans="7:64" s="6" customFormat="1">
      <c r="G712" s="24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</row>
    <row r="713" spans="7:64" s="6" customFormat="1">
      <c r="G713" s="24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</row>
    <row r="714" spans="7:64" s="6" customFormat="1">
      <c r="G714" s="24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</row>
    <row r="715" spans="7:64" s="6" customFormat="1">
      <c r="G715" s="24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</row>
    <row r="716" spans="7:64" s="6" customFormat="1">
      <c r="G716" s="24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</row>
    <row r="717" spans="7:64" s="6" customFormat="1">
      <c r="G717" s="24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</row>
    <row r="718" spans="7:64" s="6" customFormat="1">
      <c r="G718" s="24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</row>
    <row r="719" spans="7:64" s="6" customFormat="1">
      <c r="G719" s="24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</row>
    <row r="720" spans="7:64" s="6" customFormat="1">
      <c r="G720" s="24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</row>
    <row r="721" spans="7:64" s="6" customFormat="1">
      <c r="G721" s="24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</row>
    <row r="722" spans="7:64" s="6" customFormat="1">
      <c r="G722" s="24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</row>
    <row r="723" spans="7:64" s="6" customFormat="1">
      <c r="G723" s="24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</row>
    <row r="724" spans="7:64" s="6" customFormat="1">
      <c r="G724" s="24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</row>
    <row r="725" spans="7:64" s="6" customFormat="1">
      <c r="G725" s="24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</row>
    <row r="726" spans="7:64" s="6" customFormat="1">
      <c r="G726" s="24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</row>
    <row r="727" spans="7:64" s="6" customFormat="1">
      <c r="G727" s="24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</row>
    <row r="728" spans="7:64" s="6" customFormat="1">
      <c r="G728" s="24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</row>
    <row r="729" spans="7:64" s="6" customFormat="1">
      <c r="G729" s="24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</row>
    <row r="730" spans="7:64" s="6" customFormat="1">
      <c r="G730" s="24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</row>
    <row r="731" spans="7:64" s="6" customFormat="1">
      <c r="G731" s="24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</row>
    <row r="732" spans="7:64" s="6" customFormat="1">
      <c r="G732" s="24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</row>
    <row r="733" spans="7:64" s="6" customFormat="1">
      <c r="G733" s="24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</row>
    <row r="734" spans="7:64" s="6" customFormat="1">
      <c r="G734" s="24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</row>
    <row r="735" spans="7:64" s="6" customFormat="1">
      <c r="G735" s="24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</row>
    <row r="736" spans="7:64" s="6" customFormat="1">
      <c r="G736" s="24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</row>
    <row r="737" spans="7:64" s="6" customFormat="1">
      <c r="G737" s="24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</row>
    <row r="738" spans="7:64" s="6" customFormat="1">
      <c r="G738" s="24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</row>
    <row r="739" spans="7:64" s="6" customFormat="1">
      <c r="G739" s="24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</row>
    <row r="740" spans="7:64" s="6" customFormat="1">
      <c r="G740" s="24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</row>
    <row r="741" spans="7:64" s="6" customFormat="1">
      <c r="G741" s="24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</row>
    <row r="742" spans="7:64" s="6" customFormat="1">
      <c r="G742" s="24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</row>
    <row r="743" spans="7:64" s="6" customFormat="1">
      <c r="G743" s="24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</row>
    <row r="744" spans="7:64" s="6" customFormat="1">
      <c r="G744" s="24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</row>
    <row r="745" spans="7:64" s="6" customFormat="1">
      <c r="G745" s="24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</row>
    <row r="746" spans="7:64" s="6" customFormat="1">
      <c r="G746" s="24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</row>
    <row r="747" spans="7:64" s="6" customFormat="1">
      <c r="G747" s="24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</row>
    <row r="748" spans="7:64" s="6" customFormat="1">
      <c r="G748" s="24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</row>
    <row r="749" spans="7:64" s="6" customFormat="1">
      <c r="G749" s="24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</row>
    <row r="750" spans="7:64" s="6" customFormat="1">
      <c r="G750" s="24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</row>
    <row r="751" spans="7:64" s="6" customFormat="1">
      <c r="G751" s="24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</row>
    <row r="752" spans="7:64" s="6" customFormat="1">
      <c r="G752" s="24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</row>
    <row r="753" spans="7:64" s="6" customFormat="1">
      <c r="G753" s="24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</row>
    <row r="754" spans="7:64" s="6" customFormat="1">
      <c r="G754" s="24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</row>
    <row r="755" spans="7:64" s="6" customFormat="1">
      <c r="G755" s="24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</row>
    <row r="756" spans="7:64" s="6" customFormat="1">
      <c r="G756" s="24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</row>
    <row r="757" spans="7:64" s="6" customFormat="1">
      <c r="G757" s="24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</row>
    <row r="758" spans="7:64" s="6" customFormat="1">
      <c r="G758" s="24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</row>
    <row r="759" spans="7:64" s="6" customFormat="1">
      <c r="G759" s="24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</row>
    <row r="760" spans="7:64" s="6" customFormat="1">
      <c r="G760" s="24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</row>
    <row r="761" spans="7:64" s="6" customFormat="1">
      <c r="G761" s="24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</row>
    <row r="762" spans="7:64" s="6" customFormat="1">
      <c r="G762" s="24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</row>
    <row r="763" spans="7:64" s="6" customFormat="1">
      <c r="G763" s="24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</row>
    <row r="764" spans="7:64" s="6" customFormat="1">
      <c r="G764" s="24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</row>
    <row r="765" spans="7:64" s="6" customFormat="1">
      <c r="G765" s="24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</row>
    <row r="766" spans="7:64" s="6" customFormat="1">
      <c r="G766" s="24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</row>
    <row r="767" spans="7:64" s="6" customFormat="1">
      <c r="G767" s="24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</row>
    <row r="768" spans="7:64" s="6" customFormat="1">
      <c r="G768" s="24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</row>
    <row r="769" spans="7:64" s="6" customFormat="1">
      <c r="G769" s="24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</row>
    <row r="770" spans="7:64" s="6" customFormat="1">
      <c r="G770" s="24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</row>
    <row r="771" spans="7:64" s="6" customFormat="1">
      <c r="G771" s="24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</row>
    <row r="772" spans="7:64" s="6" customFormat="1">
      <c r="G772" s="24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</row>
    <row r="773" spans="7:64" s="6" customFormat="1">
      <c r="G773" s="24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</row>
    <row r="774" spans="7:64" s="6" customFormat="1">
      <c r="G774" s="24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</row>
    <row r="775" spans="7:64" s="6" customFormat="1">
      <c r="G775" s="24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</row>
    <row r="776" spans="7:64" s="6" customFormat="1">
      <c r="G776" s="24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</row>
    <row r="777" spans="7:64" s="6" customFormat="1">
      <c r="G777" s="24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</row>
    <row r="778" spans="7:64" s="6" customFormat="1">
      <c r="G778" s="24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</row>
    <row r="779" spans="7:64" s="6" customFormat="1">
      <c r="G779" s="24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</row>
    <row r="780" spans="7:64" s="6" customFormat="1">
      <c r="G780" s="24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</row>
    <row r="781" spans="7:64" s="6" customFormat="1">
      <c r="G781" s="24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</row>
    <row r="782" spans="7:64" s="6" customFormat="1">
      <c r="G782" s="24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</row>
    <row r="783" spans="7:64" s="6" customFormat="1">
      <c r="G783" s="24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</row>
    <row r="784" spans="7:64" s="6" customFormat="1">
      <c r="G784" s="24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</row>
    <row r="785" spans="7:64" s="6" customFormat="1">
      <c r="G785" s="24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</row>
    <row r="786" spans="7:64" s="6" customFormat="1">
      <c r="G786" s="24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</row>
    <row r="787" spans="7:64" s="6" customFormat="1">
      <c r="G787" s="24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</row>
    <row r="788" spans="7:64" s="6" customFormat="1">
      <c r="G788" s="24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</row>
    <row r="789" spans="7:64" s="6" customFormat="1">
      <c r="G789" s="24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</row>
    <row r="790" spans="7:64" s="6" customFormat="1">
      <c r="G790" s="24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</row>
    <row r="791" spans="7:64" s="6" customFormat="1">
      <c r="G791" s="24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</row>
    <row r="792" spans="7:64" s="6" customFormat="1">
      <c r="G792" s="24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</row>
    <row r="793" spans="7:64" s="6" customFormat="1">
      <c r="G793" s="24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</row>
    <row r="794" spans="7:64" s="6" customFormat="1">
      <c r="G794" s="24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</row>
    <row r="795" spans="7:64" s="6" customFormat="1">
      <c r="G795" s="24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</row>
    <row r="796" spans="7:64" s="6" customFormat="1">
      <c r="G796" s="24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</row>
    <row r="797" spans="7:64" s="6" customFormat="1">
      <c r="G797" s="24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</row>
    <row r="798" spans="7:64" s="6" customFormat="1">
      <c r="G798" s="24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</row>
    <row r="799" spans="7:64" s="6" customFormat="1">
      <c r="G799" s="24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</row>
    <row r="800" spans="7:64" s="6" customFormat="1">
      <c r="G800" s="24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</row>
    <row r="801" spans="7:64" s="6" customFormat="1">
      <c r="G801" s="24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</row>
    <row r="802" spans="7:64" s="6" customFormat="1">
      <c r="G802" s="24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</row>
    <row r="803" spans="7:64" s="6" customFormat="1">
      <c r="G803" s="24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</row>
    <row r="804" spans="7:64" s="6" customFormat="1">
      <c r="G804" s="24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</row>
    <row r="805" spans="7:64" s="6" customFormat="1">
      <c r="G805" s="24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</row>
    <row r="806" spans="7:64" s="6" customFormat="1">
      <c r="G806" s="24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</row>
    <row r="807" spans="7:64" s="6" customFormat="1">
      <c r="G807" s="24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</row>
    <row r="808" spans="7:64" s="6" customFormat="1">
      <c r="G808" s="24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</row>
    <row r="809" spans="7:64" s="6" customFormat="1">
      <c r="G809" s="24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</row>
    <row r="810" spans="7:64" s="6" customFormat="1">
      <c r="G810" s="24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</row>
    <row r="811" spans="7:64" s="6" customFormat="1">
      <c r="G811" s="24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</row>
    <row r="812" spans="7:64" s="6" customFormat="1">
      <c r="G812" s="24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</row>
    <row r="813" spans="7:64" s="6" customFormat="1">
      <c r="G813" s="24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</row>
    <row r="814" spans="7:64" s="6" customFormat="1">
      <c r="G814" s="24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</row>
    <row r="815" spans="7:64" s="6" customFormat="1">
      <c r="G815" s="24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</row>
    <row r="816" spans="7:64" s="6" customFormat="1">
      <c r="G816" s="24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</row>
    <row r="817" spans="7:64" s="6" customFormat="1">
      <c r="G817" s="24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</row>
    <row r="818" spans="7:64" s="6" customFormat="1">
      <c r="G818" s="24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</row>
    <row r="819" spans="7:64" s="6" customFormat="1">
      <c r="G819" s="24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</row>
    <row r="820" spans="7:64" s="6" customFormat="1">
      <c r="G820" s="24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</row>
    <row r="821" spans="7:64" s="6" customFormat="1">
      <c r="G821" s="24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</row>
    <row r="822" spans="7:64" s="6" customFormat="1">
      <c r="G822" s="24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</row>
    <row r="823" spans="7:64" s="6" customFormat="1">
      <c r="G823" s="24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</row>
    <row r="824" spans="7:64" s="6" customFormat="1">
      <c r="G824" s="24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</row>
    <row r="825" spans="7:64" s="6" customFormat="1">
      <c r="G825" s="24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</row>
    <row r="826" spans="7:64" s="6" customFormat="1">
      <c r="G826" s="24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</row>
    <row r="827" spans="7:64" s="6" customFormat="1">
      <c r="G827" s="24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</row>
    <row r="828" spans="7:64" s="6" customFormat="1">
      <c r="G828" s="24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</row>
    <row r="829" spans="7:64" s="6" customFormat="1">
      <c r="G829" s="24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</row>
    <row r="830" spans="7:64" s="6" customFormat="1">
      <c r="G830" s="24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</row>
    <row r="831" spans="7:64" s="6" customFormat="1">
      <c r="G831" s="24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</row>
    <row r="832" spans="7:64" s="6" customFormat="1">
      <c r="G832" s="24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</row>
    <row r="833" spans="7:64" s="6" customFormat="1">
      <c r="G833" s="24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</row>
    <row r="834" spans="7:64" s="6" customFormat="1">
      <c r="G834" s="24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</row>
    <row r="835" spans="7:64" s="6" customFormat="1">
      <c r="G835" s="24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</row>
    <row r="836" spans="7:64" s="6" customFormat="1">
      <c r="G836" s="24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</row>
    <row r="837" spans="7:64" s="6" customFormat="1">
      <c r="G837" s="24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</row>
    <row r="838" spans="7:64" s="6" customFormat="1">
      <c r="G838" s="24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</row>
    <row r="839" spans="7:64" s="6" customFormat="1">
      <c r="G839" s="24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</row>
    <row r="840" spans="7:64" s="6" customFormat="1">
      <c r="G840" s="24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</row>
    <row r="841" spans="7:64" s="6" customFormat="1">
      <c r="G841" s="24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</row>
    <row r="842" spans="7:64" s="6" customFormat="1">
      <c r="G842" s="24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</row>
    <row r="843" spans="7:64" s="6" customFormat="1">
      <c r="G843" s="24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</row>
    <row r="844" spans="7:64" s="6" customFormat="1">
      <c r="G844" s="24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</row>
    <row r="845" spans="7:64" s="6" customFormat="1">
      <c r="G845" s="24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</row>
    <row r="846" spans="7:64" s="6" customFormat="1">
      <c r="G846" s="24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</row>
    <row r="847" spans="7:64" s="6" customFormat="1">
      <c r="G847" s="24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</row>
    <row r="848" spans="7:64" s="6" customFormat="1">
      <c r="G848" s="24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</row>
    <row r="849" spans="7:64" s="6" customFormat="1">
      <c r="G849" s="24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</row>
    <row r="850" spans="7:64" s="6" customFormat="1">
      <c r="G850" s="24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</row>
    <row r="851" spans="7:64" s="6" customFormat="1">
      <c r="G851" s="24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</row>
    <row r="852" spans="7:64" s="6" customFormat="1">
      <c r="G852" s="24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</row>
    <row r="853" spans="7:64" s="6" customFormat="1">
      <c r="G853" s="24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</row>
    <row r="854" spans="7:64" s="6" customFormat="1">
      <c r="G854" s="24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</row>
    <row r="855" spans="7:64" s="6" customFormat="1">
      <c r="G855" s="24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</row>
    <row r="856" spans="7:64" s="6" customFormat="1">
      <c r="G856" s="24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</row>
    <row r="857" spans="7:64" s="6" customFormat="1">
      <c r="G857" s="24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</row>
    <row r="858" spans="7:64" s="6" customFormat="1">
      <c r="G858" s="24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</row>
    <row r="859" spans="7:64" s="6" customFormat="1">
      <c r="G859" s="24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</row>
    <row r="860" spans="7:64" s="6" customFormat="1">
      <c r="G860" s="24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</row>
    <row r="861" spans="7:64" s="6" customFormat="1">
      <c r="G861" s="24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</row>
    <row r="862" spans="7:64" s="6" customFormat="1">
      <c r="G862" s="24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</row>
    <row r="863" spans="7:64" s="6" customFormat="1">
      <c r="G863" s="24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</row>
    <row r="864" spans="7:64" s="6" customFormat="1">
      <c r="G864" s="24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</row>
    <row r="865" spans="7:64" s="6" customFormat="1">
      <c r="G865" s="24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</row>
    <row r="866" spans="7:64" s="6" customFormat="1">
      <c r="G866" s="24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</row>
    <row r="867" spans="7:64" s="6" customFormat="1">
      <c r="G867" s="24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</row>
    <row r="868" spans="7:64" s="6" customFormat="1">
      <c r="G868" s="24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</row>
    <row r="869" spans="7:64" s="6" customFormat="1">
      <c r="G869" s="24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</row>
    <row r="870" spans="7:64" s="6" customFormat="1">
      <c r="G870" s="24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</row>
    <row r="871" spans="7:64" s="6" customFormat="1">
      <c r="G871" s="24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</row>
    <row r="872" spans="7:64" s="6" customFormat="1">
      <c r="G872" s="24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</row>
    <row r="873" spans="7:64" s="6" customFormat="1">
      <c r="G873" s="24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</row>
    <row r="874" spans="7:64" s="6" customFormat="1">
      <c r="G874" s="24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</row>
    <row r="875" spans="7:64" s="6" customFormat="1">
      <c r="G875" s="24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</row>
    <row r="876" spans="7:64" s="6" customFormat="1">
      <c r="G876" s="24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</row>
    <row r="877" spans="7:64" s="6" customFormat="1">
      <c r="G877" s="24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</row>
    <row r="878" spans="7:64" s="6" customFormat="1">
      <c r="G878" s="24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</row>
    <row r="879" spans="7:64" s="6" customFormat="1">
      <c r="G879" s="24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</row>
    <row r="880" spans="7:64" s="6" customFormat="1">
      <c r="G880" s="24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</row>
    <row r="881" spans="7:64" s="6" customFormat="1">
      <c r="G881" s="24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</row>
    <row r="882" spans="7:64" s="6" customFormat="1">
      <c r="G882" s="24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</row>
    <row r="883" spans="7:64" s="6" customFormat="1">
      <c r="G883" s="24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</row>
    <row r="884" spans="7:64" s="6" customFormat="1">
      <c r="G884" s="24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</row>
    <row r="885" spans="7:64" s="6" customFormat="1">
      <c r="G885" s="24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</row>
    <row r="886" spans="7:64" s="6" customFormat="1">
      <c r="G886" s="24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</row>
    <row r="887" spans="7:64" s="6" customFormat="1">
      <c r="G887" s="24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</row>
    <row r="888" spans="7:64" s="6" customFormat="1">
      <c r="G888" s="24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</row>
    <row r="889" spans="7:64" s="6" customFormat="1">
      <c r="G889" s="24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</row>
    <row r="890" spans="7:64" s="6" customFormat="1">
      <c r="G890" s="24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</row>
    <row r="891" spans="7:64" s="6" customFormat="1">
      <c r="G891" s="24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</row>
    <row r="892" spans="7:64" s="6" customFormat="1">
      <c r="G892" s="24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</row>
    <row r="893" spans="7:64" s="6" customFormat="1">
      <c r="G893" s="24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</row>
    <row r="894" spans="7:64" s="6" customFormat="1">
      <c r="G894" s="24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</row>
    <row r="895" spans="7:64" s="6" customFormat="1">
      <c r="G895" s="24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</row>
    <row r="896" spans="7:64" s="6" customFormat="1">
      <c r="G896" s="24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</row>
    <row r="897" spans="7:64" s="6" customFormat="1">
      <c r="G897" s="24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</row>
    <row r="898" spans="7:64" s="6" customFormat="1">
      <c r="G898" s="24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</row>
    <row r="899" spans="7:64" s="6" customFormat="1">
      <c r="G899" s="24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</row>
    <row r="900" spans="7:64" s="6" customFormat="1">
      <c r="G900" s="24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</row>
    <row r="901" spans="7:64" s="6" customFormat="1">
      <c r="G901" s="24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</row>
    <row r="902" spans="7:64" s="6" customFormat="1">
      <c r="G902" s="24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</row>
    <row r="903" spans="7:64" s="6" customFormat="1">
      <c r="G903" s="24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</row>
    <row r="904" spans="7:64" s="6" customFormat="1">
      <c r="G904" s="24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</row>
    <row r="905" spans="7:64" s="6" customFormat="1">
      <c r="G905" s="24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</row>
    <row r="906" spans="7:64" s="6" customFormat="1">
      <c r="G906" s="24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</row>
    <row r="907" spans="7:64" s="6" customFormat="1">
      <c r="G907" s="24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</row>
    <row r="908" spans="7:64" s="6" customFormat="1">
      <c r="G908" s="24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</row>
    <row r="909" spans="7:64" s="6" customFormat="1">
      <c r="G909" s="24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</row>
    <row r="910" spans="7:64" s="6" customFormat="1">
      <c r="G910" s="24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</row>
    <row r="911" spans="7:64" s="6" customFormat="1">
      <c r="G911" s="24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</row>
    <row r="912" spans="7:64" s="6" customFormat="1">
      <c r="G912" s="24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</row>
    <row r="913" spans="7:64" s="6" customFormat="1">
      <c r="G913" s="24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</row>
    <row r="914" spans="7:64" s="6" customFormat="1">
      <c r="G914" s="24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</row>
    <row r="915" spans="7:64" s="6" customFormat="1">
      <c r="G915" s="24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</row>
    <row r="916" spans="7:64" s="6" customFormat="1">
      <c r="G916" s="24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</row>
    <row r="917" spans="7:64" s="6" customFormat="1">
      <c r="G917" s="24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</row>
    <row r="918" spans="7:64" s="6" customFormat="1">
      <c r="G918" s="24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</row>
    <row r="919" spans="7:64" s="6" customFormat="1">
      <c r="G919" s="24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</row>
    <row r="920" spans="7:64" s="6" customFormat="1">
      <c r="G920" s="24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</row>
    <row r="921" spans="7:64" s="6" customFormat="1">
      <c r="G921" s="24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</row>
    <row r="922" spans="7:64" s="6" customFormat="1">
      <c r="G922" s="24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</row>
    <row r="923" spans="7:64" s="6" customFormat="1">
      <c r="G923" s="24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</row>
    <row r="924" spans="7:64" s="6" customFormat="1">
      <c r="G924" s="24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</row>
    <row r="925" spans="7:64" s="6" customFormat="1">
      <c r="G925" s="24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</row>
    <row r="926" spans="7:64" s="6" customFormat="1">
      <c r="G926" s="24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</row>
    <row r="927" spans="7:64" s="6" customFormat="1">
      <c r="G927" s="24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</row>
    <row r="928" spans="7:64" s="6" customFormat="1">
      <c r="G928" s="24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</row>
    <row r="929" spans="7:64" s="6" customFormat="1">
      <c r="G929" s="24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</row>
    <row r="930" spans="7:64" s="6" customFormat="1">
      <c r="G930" s="24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</row>
    <row r="931" spans="7:64" s="6" customFormat="1">
      <c r="G931" s="24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</row>
    <row r="932" spans="7:64" s="6" customFormat="1">
      <c r="G932" s="24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</row>
    <row r="933" spans="7:64" s="6" customFormat="1">
      <c r="G933" s="24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</row>
    <row r="934" spans="7:64" s="6" customFormat="1">
      <c r="G934" s="24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</row>
    <row r="935" spans="7:64" s="6" customFormat="1">
      <c r="G935" s="24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</row>
    <row r="936" spans="7:64" s="6" customFormat="1">
      <c r="G936" s="24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</row>
    <row r="937" spans="7:64" s="6" customFormat="1">
      <c r="G937" s="24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</row>
    <row r="938" spans="7:64" s="6" customFormat="1">
      <c r="G938" s="24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</row>
    <row r="939" spans="7:64" s="6" customFormat="1">
      <c r="G939" s="24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</row>
    <row r="940" spans="7:64" s="6" customFormat="1">
      <c r="G940" s="24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</row>
    <row r="941" spans="7:64" s="6" customFormat="1">
      <c r="G941" s="24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</row>
    <row r="942" spans="7:64" s="6" customFormat="1">
      <c r="G942" s="24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</row>
    <row r="943" spans="7:64" s="6" customFormat="1">
      <c r="G943" s="24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</row>
    <row r="944" spans="7:64" s="6" customFormat="1">
      <c r="G944" s="24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</row>
    <row r="945" spans="7:64" s="6" customFormat="1">
      <c r="G945" s="24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</row>
    <row r="946" spans="7:64" s="6" customFormat="1">
      <c r="G946" s="24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</row>
    <row r="947" spans="7:64" s="6" customFormat="1">
      <c r="G947" s="24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</row>
    <row r="948" spans="7:64" s="6" customFormat="1">
      <c r="G948" s="24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</row>
    <row r="949" spans="7:64" s="6" customFormat="1">
      <c r="G949" s="24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</row>
    <row r="950" spans="7:64" s="6" customFormat="1">
      <c r="G950" s="24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</row>
    <row r="951" spans="7:64" s="6" customFormat="1">
      <c r="G951" s="24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</row>
    <row r="952" spans="7:64" s="6" customFormat="1">
      <c r="G952" s="24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</row>
    <row r="953" spans="7:64" s="6" customFormat="1">
      <c r="G953" s="24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</row>
    <row r="954" spans="7:64" s="6" customFormat="1">
      <c r="G954" s="24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</row>
    <row r="955" spans="7:64" s="6" customFormat="1">
      <c r="G955" s="24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</row>
    <row r="956" spans="7:64" s="6" customFormat="1">
      <c r="G956" s="24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</row>
    <row r="957" spans="7:64" s="6" customFormat="1">
      <c r="G957" s="24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</row>
    <row r="958" spans="7:64" s="6" customFormat="1">
      <c r="G958" s="24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</row>
    <row r="959" spans="7:64" s="6" customFormat="1">
      <c r="G959" s="24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</row>
    <row r="960" spans="7:64" s="6" customFormat="1">
      <c r="G960" s="24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</row>
    <row r="961" spans="7:64" s="6" customFormat="1">
      <c r="G961" s="24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</row>
    <row r="962" spans="7:64" s="6" customFormat="1">
      <c r="G962" s="24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</row>
    <row r="963" spans="7:64" s="6" customFormat="1">
      <c r="G963" s="24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</row>
    <row r="964" spans="7:64" s="6" customFormat="1">
      <c r="G964" s="24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</row>
    <row r="965" spans="7:64" s="6" customFormat="1">
      <c r="G965" s="24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</row>
    <row r="966" spans="7:64" s="6" customFormat="1">
      <c r="G966" s="24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</row>
    <row r="967" spans="7:64" s="6" customFormat="1">
      <c r="G967" s="24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</row>
    <row r="968" spans="7:64" s="6" customFormat="1">
      <c r="G968" s="24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</row>
    <row r="969" spans="7:64" s="6" customFormat="1">
      <c r="G969" s="24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</row>
    <row r="970" spans="7:64" s="6" customFormat="1">
      <c r="G970" s="24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</row>
    <row r="971" spans="7:64" s="6" customFormat="1">
      <c r="G971" s="24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</row>
    <row r="972" spans="7:64" s="6" customFormat="1">
      <c r="G972" s="24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</row>
    <row r="973" spans="7:64" s="6" customFormat="1">
      <c r="G973" s="24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</row>
    <row r="974" spans="7:64" s="6" customFormat="1">
      <c r="G974" s="24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</row>
    <row r="975" spans="7:64" s="6" customFormat="1">
      <c r="G975" s="24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</row>
    <row r="976" spans="7:64" s="6" customFormat="1">
      <c r="G976" s="24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</row>
    <row r="977" spans="7:64" s="6" customFormat="1">
      <c r="G977" s="24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</row>
    <row r="978" spans="7:64" s="6" customFormat="1">
      <c r="G978" s="24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</row>
    <row r="979" spans="7:64" s="6" customFormat="1">
      <c r="G979" s="24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</row>
    <row r="980" spans="7:64" s="6" customFormat="1">
      <c r="G980" s="24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</row>
    <row r="981" spans="7:64" s="6" customFormat="1">
      <c r="G981" s="24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</row>
    <row r="982" spans="7:64" s="6" customFormat="1">
      <c r="G982" s="24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</row>
    <row r="983" spans="7:64" s="6" customFormat="1">
      <c r="G983" s="24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</row>
    <row r="984" spans="7:64" s="6" customFormat="1">
      <c r="G984" s="24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</row>
    <row r="985" spans="7:64" s="6" customFormat="1">
      <c r="G985" s="24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</row>
    <row r="986" spans="7:64" s="6" customFormat="1">
      <c r="G986" s="24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</row>
    <row r="987" spans="7:64" s="6" customFormat="1">
      <c r="G987" s="24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</row>
    <row r="988" spans="7:64" s="6" customFormat="1">
      <c r="G988" s="24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</row>
    <row r="989" spans="7:64" s="6" customFormat="1">
      <c r="G989" s="24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</row>
    <row r="990" spans="7:64" s="6" customFormat="1">
      <c r="G990" s="24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</row>
    <row r="991" spans="7:64" s="6" customFormat="1">
      <c r="G991" s="24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</row>
    <row r="992" spans="7:64" s="6" customFormat="1">
      <c r="G992" s="24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</row>
    <row r="993" spans="7:64" s="6" customFormat="1">
      <c r="G993" s="24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</row>
    <row r="994" spans="7:64" s="6" customFormat="1">
      <c r="G994" s="24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</row>
    <row r="995" spans="7:64" s="6" customFormat="1">
      <c r="G995" s="24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</row>
    <row r="996" spans="7:64" s="6" customFormat="1">
      <c r="G996" s="24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</row>
    <row r="997" spans="7:64" s="6" customFormat="1">
      <c r="G997" s="24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</row>
    <row r="998" spans="7:64" s="6" customFormat="1">
      <c r="G998" s="24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</row>
    <row r="999" spans="7:64" s="6" customFormat="1">
      <c r="G999" s="24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</row>
    <row r="1000" spans="7:64" s="6" customFormat="1">
      <c r="G1000" s="24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</row>
    <row r="1001" spans="7:64" s="6" customFormat="1">
      <c r="G1001" s="241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</row>
    <row r="1002" spans="7:64" s="6" customFormat="1">
      <c r="G1002" s="241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</row>
    <row r="1003" spans="7:64" s="6" customFormat="1">
      <c r="G1003" s="241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</row>
    <row r="1004" spans="7:64" s="6" customFormat="1">
      <c r="G1004" s="241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</row>
    <row r="1005" spans="7:64" s="6" customFormat="1">
      <c r="G1005" s="241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</row>
    <row r="1006" spans="7:64" s="6" customFormat="1">
      <c r="G1006" s="241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</row>
    <row r="1007" spans="7:64" s="6" customFormat="1">
      <c r="G1007" s="241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</row>
    <row r="1008" spans="7:64" s="6" customFormat="1">
      <c r="G1008" s="241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</row>
    <row r="1009" spans="7:64" s="6" customFormat="1">
      <c r="G1009" s="241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</row>
    <row r="1010" spans="7:64" s="6" customFormat="1">
      <c r="G1010" s="241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</row>
    <row r="1011" spans="7:64" s="6" customFormat="1">
      <c r="G1011" s="241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</row>
    <row r="1012" spans="7:64" s="6" customFormat="1">
      <c r="G1012" s="241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</row>
    <row r="1013" spans="7:64" s="6" customFormat="1">
      <c r="G1013" s="241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</row>
    <row r="1014" spans="7:64" s="6" customFormat="1">
      <c r="G1014" s="241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</row>
    <row r="1015" spans="7:64" s="6" customFormat="1">
      <c r="G1015" s="241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</row>
    <row r="1016" spans="7:64" s="6" customFormat="1">
      <c r="G1016" s="241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</row>
    <row r="1017" spans="7:64" s="6" customFormat="1">
      <c r="G1017" s="241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</row>
    <row r="1018" spans="7:64" s="6" customFormat="1">
      <c r="G1018" s="241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</row>
    <row r="1019" spans="7:64" s="6" customFormat="1">
      <c r="G1019" s="241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</row>
    <row r="1020" spans="7:64" s="6" customFormat="1">
      <c r="G1020" s="241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</row>
    <row r="1021" spans="7:64" s="6" customFormat="1">
      <c r="G1021" s="241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</row>
    <row r="1022" spans="7:64" s="6" customFormat="1">
      <c r="G1022" s="241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</row>
    <row r="1023" spans="7:64" s="6" customFormat="1">
      <c r="G1023" s="241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</row>
    <row r="1024" spans="7:64" s="6" customFormat="1">
      <c r="G1024" s="241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</row>
    <row r="1025" spans="7:64" s="6" customFormat="1">
      <c r="G1025" s="241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</row>
    <row r="1026" spans="7:64" s="6" customFormat="1">
      <c r="G1026" s="241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</row>
    <row r="1027" spans="7:64" s="6" customFormat="1">
      <c r="G1027" s="241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</row>
    <row r="1028" spans="7:64" s="6" customFormat="1">
      <c r="G1028" s="241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</row>
    <row r="1029" spans="7:64" s="6" customFormat="1">
      <c r="G1029" s="241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</row>
    <row r="1030" spans="7:64" s="6" customFormat="1">
      <c r="G1030" s="241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</row>
    <row r="1031" spans="7:64" s="6" customFormat="1">
      <c r="G1031" s="241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</row>
    <row r="1032" spans="7:64" s="6" customFormat="1">
      <c r="G1032" s="241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</row>
    <row r="1033" spans="7:64" s="6" customFormat="1">
      <c r="G1033" s="241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</row>
    <row r="1034" spans="7:64" s="6" customFormat="1">
      <c r="G1034" s="241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</row>
    <row r="1035" spans="7:64" s="6" customFormat="1">
      <c r="G1035" s="241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</row>
    <row r="1036" spans="7:64" s="6" customFormat="1">
      <c r="G1036" s="241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</row>
    <row r="1037" spans="7:64" s="6" customFormat="1">
      <c r="G1037" s="241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</row>
    <row r="1038" spans="7:64" s="6" customFormat="1">
      <c r="G1038" s="241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</row>
    <row r="1039" spans="7:64" s="6" customFormat="1">
      <c r="G1039" s="241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</row>
    <row r="1040" spans="7:64" s="6" customFormat="1">
      <c r="G1040" s="241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</row>
    <row r="1041" spans="7:64" s="6" customFormat="1">
      <c r="G1041" s="241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</row>
    <row r="1042" spans="7:64" s="6" customFormat="1">
      <c r="G1042" s="241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</row>
    <row r="1043" spans="7:64" s="6" customFormat="1">
      <c r="G1043" s="241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</row>
    <row r="1044" spans="7:64" s="6" customFormat="1">
      <c r="G1044" s="241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</row>
    <row r="1045" spans="7:64" s="6" customFormat="1">
      <c r="G1045" s="241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</row>
    <row r="1046" spans="7:64" s="6" customFormat="1">
      <c r="G1046" s="241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</row>
    <row r="1047" spans="7:64" s="6" customFormat="1">
      <c r="G1047" s="241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</row>
    <row r="1048" spans="7:64" s="6" customFormat="1">
      <c r="G1048" s="241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</row>
    <row r="1049" spans="7:64" s="6" customFormat="1">
      <c r="G1049" s="241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</row>
    <row r="1050" spans="7:64" s="6" customFormat="1">
      <c r="G1050" s="241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</row>
    <row r="1051" spans="7:64" s="6" customFormat="1">
      <c r="G1051" s="241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</row>
    <row r="1052" spans="7:64" s="6" customFormat="1">
      <c r="G1052" s="241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</row>
    <row r="1053" spans="7:64" s="6" customFormat="1">
      <c r="G1053" s="241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</row>
    <row r="1054" spans="7:64" s="6" customFormat="1">
      <c r="G1054" s="241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</row>
    <row r="1055" spans="7:64" s="6" customFormat="1">
      <c r="G1055" s="241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</row>
    <row r="1056" spans="7:64" s="6" customFormat="1">
      <c r="G1056" s="241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</row>
    <row r="1057" spans="7:64" s="6" customFormat="1">
      <c r="G1057" s="241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</row>
    <row r="1058" spans="7:64" s="6" customFormat="1">
      <c r="G1058" s="241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</row>
    <row r="1059" spans="7:64" s="6" customFormat="1">
      <c r="G1059" s="241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</row>
    <row r="1060" spans="7:64" s="6" customFormat="1">
      <c r="G1060" s="241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</row>
    <row r="1061" spans="7:64" s="6" customFormat="1">
      <c r="G1061" s="241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</row>
    <row r="1062" spans="7:64" s="6" customFormat="1">
      <c r="G1062" s="241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</row>
    <row r="1063" spans="7:64" s="6" customFormat="1">
      <c r="G1063" s="241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</row>
    <row r="1064" spans="7:64" s="6" customFormat="1">
      <c r="G1064" s="241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</row>
    <row r="1065" spans="7:64" s="6" customFormat="1">
      <c r="G1065" s="241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</row>
    <row r="1066" spans="7:64" s="6" customFormat="1">
      <c r="G1066" s="241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</row>
    <row r="1067" spans="7:64" s="6" customFormat="1">
      <c r="G1067" s="241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</row>
    <row r="1068" spans="7:64" s="6" customFormat="1">
      <c r="G1068" s="241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</row>
    <row r="1069" spans="7:64" s="6" customFormat="1">
      <c r="G1069" s="241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</row>
    <row r="1070" spans="7:64" s="6" customFormat="1">
      <c r="G1070" s="241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</row>
    <row r="1071" spans="7:64" s="6" customFormat="1">
      <c r="G1071" s="241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</row>
    <row r="1072" spans="7:64" s="6" customFormat="1">
      <c r="G1072" s="241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</row>
    <row r="1073" spans="7:64" s="6" customFormat="1">
      <c r="G1073" s="241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</row>
    <row r="1074" spans="7:64" s="6" customFormat="1">
      <c r="G1074" s="241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</row>
    <row r="1075" spans="7:64" s="6" customFormat="1">
      <c r="G1075" s="241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</row>
    <row r="1076" spans="7:64" s="6" customFormat="1">
      <c r="G1076" s="241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</row>
    <row r="1077" spans="7:64" s="6" customFormat="1">
      <c r="G1077" s="241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</row>
    <row r="1078" spans="7:64" s="6" customFormat="1">
      <c r="G1078" s="241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</row>
    <row r="1079" spans="7:64" s="6" customFormat="1">
      <c r="G1079" s="241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</row>
    <row r="1080" spans="7:64" s="6" customFormat="1">
      <c r="G1080" s="241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</row>
    <row r="1081" spans="7:64" s="6" customFormat="1">
      <c r="G1081" s="241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</row>
    <row r="1082" spans="7:64" s="6" customFormat="1">
      <c r="G1082" s="241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</row>
    <row r="1083" spans="7:64" s="6" customFormat="1">
      <c r="G1083" s="241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</row>
    <row r="1084" spans="7:64" s="6" customFormat="1">
      <c r="G1084" s="241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</row>
    <row r="1085" spans="7:64" s="6" customFormat="1">
      <c r="G1085" s="241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</row>
    <row r="1086" spans="7:64" s="6" customFormat="1">
      <c r="G1086" s="241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</row>
    <row r="1087" spans="7:64" s="6" customFormat="1">
      <c r="G1087" s="241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</row>
    <row r="1088" spans="7:64" s="6" customFormat="1">
      <c r="G1088" s="241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</row>
    <row r="1089" spans="7:64" s="6" customFormat="1">
      <c r="G1089" s="241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</row>
    <row r="1090" spans="7:64" s="6" customFormat="1">
      <c r="G1090" s="241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</row>
    <row r="1091" spans="7:64" s="6" customFormat="1">
      <c r="G1091" s="241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</row>
    <row r="1092" spans="7:64" s="6" customFormat="1">
      <c r="G1092" s="241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</row>
    <row r="1093" spans="7:64" s="6" customFormat="1">
      <c r="G1093" s="241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</row>
    <row r="1094" spans="7:64" s="6" customFormat="1">
      <c r="G1094" s="241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</row>
    <row r="1095" spans="7:64" s="6" customFormat="1">
      <c r="G1095" s="241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</row>
    <row r="1096" spans="7:64" s="6" customFormat="1">
      <c r="G1096" s="241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</row>
    <row r="1097" spans="7:64" s="6" customFormat="1">
      <c r="G1097" s="241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</row>
    <row r="1098" spans="7:64" s="6" customFormat="1">
      <c r="G1098" s="241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</row>
    <row r="1099" spans="7:64" s="6" customFormat="1">
      <c r="G1099" s="241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</row>
    <row r="1100" spans="7:64" s="6" customFormat="1">
      <c r="G1100" s="241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</row>
    <row r="1101" spans="7:64" s="6" customFormat="1">
      <c r="G1101" s="241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</row>
    <row r="1102" spans="7:64" s="6" customFormat="1">
      <c r="G1102" s="241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</row>
    <row r="1103" spans="7:64" s="6" customFormat="1">
      <c r="G1103" s="241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</row>
    <row r="1104" spans="7:64" s="6" customFormat="1">
      <c r="G1104" s="241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</row>
    <row r="1105" spans="7:64" s="6" customFormat="1">
      <c r="G1105" s="241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</row>
    <row r="1106" spans="7:64" s="6" customFormat="1">
      <c r="G1106" s="241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</row>
    <row r="1107" spans="7:64" s="6" customFormat="1">
      <c r="G1107" s="241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</row>
    <row r="1108" spans="7:64" s="6" customFormat="1">
      <c r="G1108" s="241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</row>
    <row r="1109" spans="7:64" s="6" customFormat="1">
      <c r="G1109" s="241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</row>
    <row r="1110" spans="7:64" s="6" customFormat="1">
      <c r="G1110" s="241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</row>
    <row r="1111" spans="7:64" s="6" customFormat="1">
      <c r="G1111" s="241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</row>
    <row r="1112" spans="7:64" s="6" customFormat="1">
      <c r="G1112" s="241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</row>
    <row r="1113" spans="7:64" s="6" customFormat="1">
      <c r="G1113" s="241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</row>
    <row r="1114" spans="7:64" s="6" customFormat="1">
      <c r="G1114" s="241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</row>
    <row r="1115" spans="7:64" s="6" customFormat="1">
      <c r="G1115" s="241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</row>
    <row r="1116" spans="7:64" s="6" customFormat="1">
      <c r="G1116" s="241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</row>
    <row r="1117" spans="7:64" s="6" customFormat="1">
      <c r="G1117" s="241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</row>
    <row r="1118" spans="7:64" s="6" customFormat="1">
      <c r="G1118" s="241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</row>
    <row r="1119" spans="7:64" s="6" customFormat="1">
      <c r="G1119" s="241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</row>
    <row r="1120" spans="7:64" s="6" customFormat="1">
      <c r="G1120" s="241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</row>
    <row r="1121" spans="7:64" s="6" customFormat="1">
      <c r="G1121" s="241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</row>
    <row r="1122" spans="7:64" s="6" customFormat="1">
      <c r="G1122" s="241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</row>
    <row r="1123" spans="7:64" s="6" customFormat="1">
      <c r="G1123" s="241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</row>
    <row r="1124" spans="7:64" s="6" customFormat="1">
      <c r="G1124" s="241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</row>
    <row r="1125" spans="7:64" s="6" customFormat="1">
      <c r="G1125" s="241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</row>
    <row r="1126" spans="7:64" s="6" customFormat="1">
      <c r="G1126" s="241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</row>
    <row r="1127" spans="7:64" s="6" customFormat="1">
      <c r="G1127" s="241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</row>
    <row r="1128" spans="7:64" s="6" customFormat="1">
      <c r="G1128" s="241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</row>
    <row r="1129" spans="7:64" s="6" customFormat="1">
      <c r="G1129" s="241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</row>
    <row r="1130" spans="7:64" s="6" customFormat="1">
      <c r="G1130" s="241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</row>
    <row r="1131" spans="7:64" s="6" customFormat="1">
      <c r="G1131" s="241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</row>
    <row r="1132" spans="7:64" s="6" customFormat="1">
      <c r="G1132" s="241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</row>
    <row r="1133" spans="7:64" s="6" customFormat="1">
      <c r="G1133" s="241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</row>
    <row r="1134" spans="7:64" s="6" customFormat="1">
      <c r="G1134" s="241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</row>
    <row r="1135" spans="7:64" s="6" customFormat="1">
      <c r="G1135" s="241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</row>
    <row r="1136" spans="7:64" s="6" customFormat="1">
      <c r="G1136" s="241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</row>
    <row r="1137" spans="7:64" s="6" customFormat="1">
      <c r="G1137" s="241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</row>
    <row r="1138" spans="7:64" s="6" customFormat="1">
      <c r="G1138" s="241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</row>
    <row r="1139" spans="7:64" s="6" customFormat="1">
      <c r="G1139" s="241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</row>
    <row r="1140" spans="7:64" s="6" customFormat="1">
      <c r="G1140" s="241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</row>
    <row r="1141" spans="7:64" s="6" customFormat="1">
      <c r="G1141" s="241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</row>
    <row r="1142" spans="7:64" s="6" customFormat="1">
      <c r="G1142" s="241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</row>
    <row r="1143" spans="7:64" s="6" customFormat="1">
      <c r="G1143" s="241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</row>
    <row r="1144" spans="7:64" s="6" customFormat="1">
      <c r="G1144" s="241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</row>
    <row r="1145" spans="7:64" s="6" customFormat="1">
      <c r="G1145" s="241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</row>
    <row r="1146" spans="7:64" s="6" customFormat="1">
      <c r="G1146" s="241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</row>
    <row r="1147" spans="7:64" s="6" customFormat="1">
      <c r="G1147" s="241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</row>
    <row r="1148" spans="7:64" s="6" customFormat="1">
      <c r="G1148" s="241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</row>
    <row r="1149" spans="7:64" s="6" customFormat="1">
      <c r="G1149" s="241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</row>
    <row r="1150" spans="7:64" s="6" customFormat="1">
      <c r="G1150" s="241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</row>
    <row r="1151" spans="7:64" s="6" customFormat="1">
      <c r="G1151" s="241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</row>
    <row r="1152" spans="7:64" s="6" customFormat="1">
      <c r="G1152" s="241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</row>
    <row r="1153" spans="7:64" s="6" customFormat="1">
      <c r="G1153" s="241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</row>
    <row r="1154" spans="7:64" s="6" customFormat="1">
      <c r="G1154" s="241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</row>
    <row r="1155" spans="7:64" s="6" customFormat="1">
      <c r="G1155" s="241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</row>
    <row r="1156" spans="7:64" s="6" customFormat="1">
      <c r="G1156" s="241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</row>
    <row r="1157" spans="7:64" s="6" customFormat="1">
      <c r="G1157" s="241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</row>
    <row r="1158" spans="7:64" s="6" customFormat="1">
      <c r="G1158" s="241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</row>
    <row r="1159" spans="7:64" s="6" customFormat="1">
      <c r="G1159" s="241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</row>
    <row r="1160" spans="7:64" s="6" customFormat="1">
      <c r="G1160" s="241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</row>
    <row r="1161" spans="7:64" s="6" customFormat="1">
      <c r="G1161" s="241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</row>
    <row r="1162" spans="7:64" s="6" customFormat="1">
      <c r="G1162" s="241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</row>
    <row r="1163" spans="7:64" s="6" customFormat="1">
      <c r="G1163" s="241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</row>
    <row r="1164" spans="7:64" s="6" customFormat="1">
      <c r="G1164" s="241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</row>
    <row r="1165" spans="7:64" s="6" customFormat="1">
      <c r="G1165" s="241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</row>
    <row r="1166" spans="7:64" s="6" customFormat="1">
      <c r="G1166" s="241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</row>
    <row r="1167" spans="7:64" s="6" customFormat="1">
      <c r="G1167" s="241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</row>
    <row r="1168" spans="7:64" s="6" customFormat="1">
      <c r="G1168" s="241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</row>
    <row r="1169" spans="7:64" s="6" customFormat="1">
      <c r="G1169" s="241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</row>
    <row r="1170" spans="7:64" s="6" customFormat="1">
      <c r="G1170" s="241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</row>
    <row r="1171" spans="7:64" s="6" customFormat="1">
      <c r="G1171" s="241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</row>
    <row r="1172" spans="7:64" s="6" customFormat="1">
      <c r="G1172" s="241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</row>
    <row r="1173" spans="7:64" s="6" customFormat="1">
      <c r="G1173" s="241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</row>
    <row r="1174" spans="7:64" s="6" customFormat="1">
      <c r="G1174" s="241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</row>
    <row r="1175" spans="7:64" s="6" customFormat="1">
      <c r="G1175" s="241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</row>
    <row r="1176" spans="7:64" s="6" customFormat="1">
      <c r="G1176" s="241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</row>
    <row r="1177" spans="7:64" s="6" customFormat="1">
      <c r="G1177" s="241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</row>
    <row r="1178" spans="7:64" s="6" customFormat="1">
      <c r="G1178" s="241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</row>
    <row r="1179" spans="7:64" s="6" customFormat="1">
      <c r="G1179" s="241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</row>
    <row r="1180" spans="7:64" s="6" customFormat="1">
      <c r="G1180" s="241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</row>
    <row r="1181" spans="7:64" s="6" customFormat="1">
      <c r="G1181" s="241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</row>
    <row r="1182" spans="7:64" s="6" customFormat="1">
      <c r="G1182" s="241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</row>
    <row r="1183" spans="7:64" s="6" customFormat="1">
      <c r="G1183" s="241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</row>
    <row r="1184" spans="7:64" s="6" customFormat="1">
      <c r="G1184" s="241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</row>
    <row r="1185" spans="7:64" s="6" customFormat="1">
      <c r="G1185" s="241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</row>
    <row r="1186" spans="7:64" s="6" customFormat="1">
      <c r="G1186" s="241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</row>
    <row r="1187" spans="7:64" s="6" customFormat="1">
      <c r="G1187" s="241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</row>
    <row r="1188" spans="7:64" s="6" customFormat="1">
      <c r="G1188" s="241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</row>
    <row r="1189" spans="7:64" s="6" customFormat="1">
      <c r="G1189" s="241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</row>
    <row r="1190" spans="7:64" s="6" customFormat="1">
      <c r="G1190" s="241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</row>
    <row r="1191" spans="7:64" s="6" customFormat="1">
      <c r="G1191" s="241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</row>
    <row r="1192" spans="7:64" s="6" customFormat="1">
      <c r="G1192" s="241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</row>
    <row r="1193" spans="7:64" s="6" customFormat="1">
      <c r="G1193" s="241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</row>
    <row r="1194" spans="7:64" s="6" customFormat="1">
      <c r="G1194" s="241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</row>
    <row r="1195" spans="7:64" s="6" customFormat="1">
      <c r="G1195" s="241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</row>
    <row r="1196" spans="7:64" s="6" customFormat="1">
      <c r="G1196" s="241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</row>
    <row r="1197" spans="7:64" s="6" customFormat="1">
      <c r="G1197" s="241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</row>
    <row r="1198" spans="7:64" s="6" customFormat="1">
      <c r="G1198" s="241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</row>
    <row r="1199" spans="7:64" s="6" customFormat="1">
      <c r="G1199" s="241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</row>
    <row r="1200" spans="7:64" s="6" customFormat="1">
      <c r="G1200" s="241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</row>
    <row r="1201" spans="7:64" s="6" customFormat="1">
      <c r="G1201" s="241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</row>
    <row r="1202" spans="7:64" s="6" customFormat="1">
      <c r="G1202" s="241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</row>
    <row r="1203" spans="7:64" s="6" customFormat="1">
      <c r="G1203" s="241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</row>
    <row r="1204" spans="7:64" s="6" customFormat="1">
      <c r="G1204" s="241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</row>
    <row r="1205" spans="7:64" s="6" customFormat="1">
      <c r="G1205" s="241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</row>
    <row r="1206" spans="7:64" s="6" customFormat="1">
      <c r="G1206" s="241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</row>
    <row r="1207" spans="7:64" s="6" customFormat="1">
      <c r="G1207" s="241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</row>
    <row r="1208" spans="7:64" s="6" customFormat="1">
      <c r="G1208" s="241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</row>
    <row r="1209" spans="7:64" s="6" customFormat="1">
      <c r="G1209" s="241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</row>
    <row r="1210" spans="7:64" s="6" customFormat="1">
      <c r="G1210" s="241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</row>
    <row r="1211" spans="7:64" s="6" customFormat="1">
      <c r="G1211" s="241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</row>
    <row r="1212" spans="7:64" s="6" customFormat="1">
      <c r="G1212" s="241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</row>
    <row r="1213" spans="7:64" s="6" customFormat="1">
      <c r="G1213" s="241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</row>
    <row r="1214" spans="7:64" s="6" customFormat="1">
      <c r="G1214" s="241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</row>
    <row r="1215" spans="7:64" s="6" customFormat="1">
      <c r="G1215" s="241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</row>
    <row r="1216" spans="7:64" s="6" customFormat="1">
      <c r="G1216" s="241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</row>
    <row r="1217" spans="7:64" s="6" customFormat="1">
      <c r="G1217" s="241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</row>
    <row r="1218" spans="7:64" s="6" customFormat="1">
      <c r="G1218" s="241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</row>
    <row r="1219" spans="7:64" s="6" customFormat="1">
      <c r="G1219" s="241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</row>
    <row r="1220" spans="7:64" s="6" customFormat="1">
      <c r="G1220" s="241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</row>
    <row r="1221" spans="7:64" s="6" customFormat="1">
      <c r="G1221" s="241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</row>
    <row r="1222" spans="7:64" s="6" customFormat="1">
      <c r="G1222" s="241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</row>
    <row r="1223" spans="7:64" s="6" customFormat="1">
      <c r="G1223" s="241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</row>
    <row r="1224" spans="7:64" s="6" customFormat="1">
      <c r="G1224" s="241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</row>
    <row r="1225" spans="7:64" s="6" customFormat="1">
      <c r="G1225" s="241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</row>
    <row r="1226" spans="7:64" s="6" customFormat="1">
      <c r="G1226" s="241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</row>
    <row r="1227" spans="7:64" s="6" customFormat="1">
      <c r="G1227" s="241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</row>
    <row r="1228" spans="7:64" s="6" customFormat="1">
      <c r="G1228" s="241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</row>
    <row r="1229" spans="7:64" s="6" customFormat="1">
      <c r="G1229" s="241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</row>
    <row r="1230" spans="7:64" s="6" customFormat="1">
      <c r="G1230" s="241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</row>
    <row r="1231" spans="7:64" s="6" customFormat="1">
      <c r="G1231" s="241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</row>
    <row r="1232" spans="7:64" s="6" customFormat="1">
      <c r="G1232" s="241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</row>
    <row r="1233" spans="7:64" s="6" customFormat="1">
      <c r="G1233" s="241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</row>
    <row r="1234" spans="7:64" s="6" customFormat="1">
      <c r="G1234" s="241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</row>
    <row r="1235" spans="7:64" s="6" customFormat="1">
      <c r="G1235" s="241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</row>
    <row r="1236" spans="7:64" s="6" customFormat="1">
      <c r="G1236" s="241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</row>
    <row r="1237" spans="7:64" s="6" customFormat="1">
      <c r="G1237" s="241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</row>
    <row r="1238" spans="7:64" s="6" customFormat="1">
      <c r="G1238" s="241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</row>
    <row r="1239" spans="7:64" s="6" customFormat="1">
      <c r="G1239" s="241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</row>
    <row r="1240" spans="7:64" s="6" customFormat="1">
      <c r="G1240" s="241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</row>
    <row r="1241" spans="7:64" s="6" customFormat="1">
      <c r="G1241" s="241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</row>
    <row r="1242" spans="7:64" s="6" customFormat="1">
      <c r="G1242" s="241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</row>
    <row r="1243" spans="7:64" s="6" customFormat="1">
      <c r="G1243" s="241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</row>
  </sheetData>
  <sheetProtection algorithmName="SHA-512" hashValue="eg7CBZZANf3yK9M9wB4qlZe4VHtZ0t14CGIE3SEiPzSpxHZZQXP9Gt4Oo0/EeOgH9frlDHOVEXbMzjghATidJA==" saltValue="7Mk3xIbGx3SjVrZeF6kLPg==" spinCount="100000" sheet="1" objects="1" scenarios="1"/>
  <mergeCells count="11">
    <mergeCell ref="D6:F6"/>
    <mergeCell ref="D1:G1"/>
    <mergeCell ref="D2:F2"/>
    <mergeCell ref="D3:F3"/>
    <mergeCell ref="A4:G4"/>
    <mergeCell ref="D5:F5"/>
    <mergeCell ref="D7:F7"/>
    <mergeCell ref="D8:F8"/>
    <mergeCell ref="D9:F9"/>
    <mergeCell ref="D10:F10"/>
    <mergeCell ref="B13:B14"/>
  </mergeCells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SFD NC600-16 SUBMISSION</vt:lpstr>
      <vt:lpstr>'SFD NC600-16 SUBMISSION'!Print_Area</vt:lpstr>
      <vt:lpstr>'SFD NC600-16 SUBMISSION'!Print_Titles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Lee</dc:creator>
  <cp:lastModifiedBy>Landeros, Gustavo</cp:lastModifiedBy>
  <dcterms:created xsi:type="dcterms:W3CDTF">2024-03-21T20:14:06Z</dcterms:created>
  <dcterms:modified xsi:type="dcterms:W3CDTF">2024-05-24T21:14:42Z</dcterms:modified>
</cp:coreProperties>
</file>